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-sv\事務局\総会関係\2020総会\"/>
    </mc:Choice>
  </mc:AlternateContent>
  <xr:revisionPtr revIDLastSave="0" documentId="13_ncr:1_{B5494C25-1914-4228-9BBB-2C6872A302F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19" sheetId="1" r:id="rId1"/>
    <sheet name="2019 修正" sheetId="4" r:id="rId2"/>
    <sheet name="Sheet2" sheetId="2" r:id="rId3"/>
    <sheet name="Sheet3" sheetId="3" r:id="rId4"/>
  </sheets>
  <definedNames>
    <definedName name="_xlnm.Print_Area" localSheetId="0">'2019'!$A$1:$G$114</definedName>
    <definedName name="_xlnm.Print_Area" localSheetId="1">'2019 修正'!$A$1:$G$112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7" i="4" l="1"/>
  <c r="G108" i="4" s="1"/>
  <c r="G102" i="4"/>
  <c r="G74" i="4"/>
  <c r="G68" i="4"/>
  <c r="G41" i="4"/>
  <c r="G36" i="4"/>
  <c r="G30" i="4"/>
  <c r="G19" i="4"/>
  <c r="G14" i="4"/>
  <c r="G11" i="4"/>
  <c r="G8" i="4"/>
  <c r="G95" i="4" l="1"/>
  <c r="G66" i="4"/>
  <c r="G33" i="4"/>
  <c r="G96" i="4"/>
  <c r="G97" i="4" s="1"/>
  <c r="G109" i="4" s="1"/>
  <c r="G112" i="4" s="1"/>
  <c r="G43" i="1"/>
  <c r="G38" i="1"/>
  <c r="G12" i="1"/>
  <c r="G8" i="1"/>
  <c r="G109" i="1"/>
  <c r="G104" i="1"/>
  <c r="G76" i="1"/>
  <c r="G70" i="1"/>
  <c r="G32" i="1"/>
  <c r="G21" i="1"/>
  <c r="G16" i="1"/>
  <c r="G68" i="1" l="1"/>
  <c r="G35" i="1"/>
  <c r="G97" i="1"/>
  <c r="G98" i="1" s="1"/>
  <c r="G110" i="1"/>
  <c r="G99" i="1" l="1"/>
  <c r="G111" i="1"/>
  <c r="G114" i="1" s="1"/>
</calcChain>
</file>

<file path=xl/sharedStrings.xml><?xml version="1.0" encoding="utf-8"?>
<sst xmlns="http://schemas.openxmlformats.org/spreadsheetml/2006/main" count="224" uniqueCount="94">
  <si>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</si>
  <si>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</si>
  <si>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</si>
  <si>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</si>
  <si>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</si>
  <si>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</si>
  <si>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</si>
  <si>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</si>
  <si>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</si>
  <si>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</si>
  <si>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</si>
  <si>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</si>
  <si>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福利厚生費</t>
    <rPh sb="0" eb="2">
      <t>フクリ</t>
    </rPh>
    <rPh sb="2" eb="5">
      <t>コウセイヒ</t>
    </rPh>
    <phoneticPr fontId="2"/>
  </si>
  <si>
    <t>（２）その他経費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</si>
  <si>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</si>
  <si>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</si>
  <si>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</si>
  <si>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</si>
  <si>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</si>
  <si>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</si>
  <si>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</si>
  <si>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</si>
  <si>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地代家賃</t>
    <rPh sb="0" eb="2">
      <t>チダイ</t>
    </rPh>
    <rPh sb="2" eb="4">
      <t>ヤチン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</si>
  <si>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</si>
  <si>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</si>
  <si>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</si>
  <si>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</si>
  <si>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</si>
  <si>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</si>
  <si>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</si>
  <si>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</si>
  <si>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</si>
  <si>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</si>
  <si>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</si>
  <si>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</si>
  <si>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</si>
  <si>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</si>
  <si>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</si>
  <si>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</si>
  <si>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</si>
  <si>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</si>
  <si>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</si>
  <si>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</si>
  <si>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</si>
  <si>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</si>
  <si>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</si>
  <si>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</si>
  <si>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</si>
  <si>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</si>
  <si>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t>相談情報ひろば事業補助金</t>
    <rPh sb="0" eb="2">
      <t>ソウダン</t>
    </rPh>
    <rPh sb="2" eb="4">
      <t>ジョウホウ</t>
    </rPh>
    <rPh sb="7" eb="9">
      <t>ジギョウ</t>
    </rPh>
    <rPh sb="9" eb="12">
      <t>ホジョキン</t>
    </rPh>
    <phoneticPr fontId="2"/>
  </si>
  <si>
    <t>練馬区非営利地域福祉活動補助金</t>
    <rPh sb="0" eb="3">
      <t>ネリマク</t>
    </rPh>
    <rPh sb="3" eb="6">
      <t>ヒエイリ</t>
    </rPh>
    <rPh sb="6" eb="8">
      <t>チイキ</t>
    </rPh>
    <rPh sb="8" eb="10">
      <t>フクシ</t>
    </rPh>
    <rPh sb="10" eb="12">
      <t>カツドウ</t>
    </rPh>
    <rPh sb="12" eb="15">
      <t>ホジョキン</t>
    </rPh>
    <phoneticPr fontId="2"/>
  </si>
  <si>
    <t>食のほっとサロン事業補助金</t>
    <rPh sb="0" eb="1">
      <t>ショク</t>
    </rPh>
    <rPh sb="8" eb="10">
      <t>ジギョウ</t>
    </rPh>
    <rPh sb="10" eb="13">
      <t>ホジョキン</t>
    </rPh>
    <phoneticPr fontId="2"/>
  </si>
  <si>
    <t>アビリティクラブたすけあい助成金</t>
    <rPh sb="13" eb="16">
      <t>ジョセイキン</t>
    </rPh>
    <phoneticPr fontId="2"/>
  </si>
  <si>
    <t>家事および介助・介護等自立援助に係る事業、保育に係る事業収益</t>
    <rPh sb="0" eb="2">
      <t>カジ</t>
    </rPh>
    <rPh sb="5" eb="7">
      <t>カイジョ</t>
    </rPh>
    <rPh sb="8" eb="10">
      <t>カイゴ</t>
    </rPh>
    <rPh sb="10" eb="11">
      <t>トウ</t>
    </rPh>
    <rPh sb="11" eb="13">
      <t>ジリツ</t>
    </rPh>
    <rPh sb="13" eb="15">
      <t>エンジョ</t>
    </rPh>
    <rPh sb="16" eb="17">
      <t>カカ</t>
    </rPh>
    <rPh sb="18" eb="20">
      <t>ジギョウ</t>
    </rPh>
    <rPh sb="21" eb="23">
      <t>ホイク</t>
    </rPh>
    <rPh sb="24" eb="25">
      <t>カカ</t>
    </rPh>
    <rPh sb="26" eb="28">
      <t>ジギョウ</t>
    </rPh>
    <rPh sb="28" eb="30">
      <t>シュウエキ</t>
    </rPh>
    <phoneticPr fontId="2"/>
  </si>
  <si>
    <t>介護保険法に基づく訪問介護事業、介護予防・日常生活支援総合事業、</t>
    <rPh sb="0" eb="2">
      <t>カイゴ</t>
    </rPh>
    <rPh sb="2" eb="4">
      <t>ホケン</t>
    </rPh>
    <rPh sb="4" eb="5">
      <t>ホウ</t>
    </rPh>
    <rPh sb="6" eb="7">
      <t>モト</t>
    </rPh>
    <rPh sb="9" eb="11">
      <t>ホウモン</t>
    </rPh>
    <rPh sb="11" eb="13">
      <t>カイゴ</t>
    </rPh>
    <rPh sb="13" eb="15">
      <t>ジギョウ</t>
    </rPh>
    <rPh sb="16" eb="18">
      <t>カイゴ</t>
    </rPh>
    <rPh sb="18" eb="20">
      <t>ヨボウ</t>
    </rPh>
    <rPh sb="21" eb="23">
      <t>ニチジョウ</t>
    </rPh>
    <rPh sb="23" eb="25">
      <t>セイカツ</t>
    </rPh>
    <rPh sb="25" eb="27">
      <t>シエン</t>
    </rPh>
    <rPh sb="27" eb="29">
      <t>ソウゴウ</t>
    </rPh>
    <rPh sb="29" eb="31">
      <t>ジギョウ</t>
    </rPh>
    <phoneticPr fontId="2"/>
  </si>
  <si>
    <t>地域密着型サービス事業、居宅介護支援事業収益</t>
    <rPh sb="0" eb="2">
      <t>チイキ</t>
    </rPh>
    <rPh sb="2" eb="4">
      <t>ミッチャク</t>
    </rPh>
    <rPh sb="4" eb="5">
      <t>カタ</t>
    </rPh>
    <rPh sb="9" eb="11">
      <t>ジギョウ</t>
    </rPh>
    <rPh sb="12" eb="14">
      <t>キョタク</t>
    </rPh>
    <rPh sb="14" eb="16">
      <t>カイゴ</t>
    </rPh>
    <rPh sb="16" eb="18">
      <t>シエン</t>
    </rPh>
    <rPh sb="18" eb="20">
      <t>ジギョウ</t>
    </rPh>
    <rPh sb="20" eb="22">
      <t>シュウエキ</t>
    </rPh>
    <phoneticPr fontId="2"/>
  </si>
  <si>
    <t>障害者総合支援法に基づく障害福祉サービス事業、特定相談支援事業、</t>
    <rPh sb="0" eb="3">
      <t>ショウガイシャ</t>
    </rPh>
    <rPh sb="3" eb="5">
      <t>ソウゴウ</t>
    </rPh>
    <rPh sb="5" eb="7">
      <t>シエン</t>
    </rPh>
    <rPh sb="7" eb="8">
      <t>ホウ</t>
    </rPh>
    <rPh sb="9" eb="10">
      <t>モト</t>
    </rPh>
    <rPh sb="12" eb="14">
      <t>ショウガイ</t>
    </rPh>
    <rPh sb="14" eb="16">
      <t>フクシ</t>
    </rPh>
    <rPh sb="20" eb="22">
      <t>ジギョウ</t>
    </rPh>
    <rPh sb="23" eb="25">
      <t>トクテイ</t>
    </rPh>
    <rPh sb="25" eb="27">
      <t>ソウダン</t>
    </rPh>
    <rPh sb="27" eb="29">
      <t>シエン</t>
    </rPh>
    <rPh sb="29" eb="31">
      <t>ジギョウ</t>
    </rPh>
    <phoneticPr fontId="2"/>
  </si>
  <si>
    <t>通所サービスに係る事業収益</t>
    <rPh sb="0" eb="2">
      <t>ツウショ</t>
    </rPh>
    <rPh sb="7" eb="8">
      <t>カカ</t>
    </rPh>
    <rPh sb="9" eb="11">
      <t>ジギョウ</t>
    </rPh>
    <rPh sb="11" eb="13">
      <t>シュウエキ</t>
    </rPh>
    <phoneticPr fontId="2"/>
  </si>
  <si>
    <t>非常時の経済支援に係る事業収益</t>
    <rPh sb="0" eb="2">
      <t>ヒジョウ</t>
    </rPh>
    <rPh sb="2" eb="3">
      <t>ジ</t>
    </rPh>
    <rPh sb="4" eb="6">
      <t>ケイザイ</t>
    </rPh>
    <rPh sb="6" eb="8">
      <t>シエン</t>
    </rPh>
    <rPh sb="9" eb="10">
      <t>カカ</t>
    </rPh>
    <rPh sb="11" eb="15">
      <t>ジギョウシュウエキ</t>
    </rPh>
    <phoneticPr fontId="2"/>
  </si>
  <si>
    <t>地域福祉に関する市民の啓発と人材養成を図る事業収益</t>
    <rPh sb="0" eb="2">
      <t>チイキ</t>
    </rPh>
    <rPh sb="2" eb="4">
      <t>フクシ</t>
    </rPh>
    <rPh sb="5" eb="6">
      <t>カン</t>
    </rPh>
    <rPh sb="8" eb="10">
      <t>シミン</t>
    </rPh>
    <rPh sb="11" eb="13">
      <t>ケイハツ</t>
    </rPh>
    <rPh sb="14" eb="16">
      <t>ジンザイ</t>
    </rPh>
    <rPh sb="16" eb="18">
      <t>ヨウセイ</t>
    </rPh>
    <rPh sb="19" eb="20">
      <t>ハカ</t>
    </rPh>
    <rPh sb="21" eb="25">
      <t>ジギョウシュウエキ</t>
    </rPh>
    <phoneticPr fontId="2"/>
  </si>
  <si>
    <t>寄付された物品等のリユース、リサイクルを促進する事業収益</t>
    <rPh sb="0" eb="2">
      <t>キフ</t>
    </rPh>
    <rPh sb="5" eb="7">
      <t>ブッピン</t>
    </rPh>
    <rPh sb="7" eb="8">
      <t>トウ</t>
    </rPh>
    <rPh sb="20" eb="22">
      <t>ソクシン</t>
    </rPh>
    <rPh sb="24" eb="28">
      <t>ジギョウシュウエキ</t>
    </rPh>
    <phoneticPr fontId="2"/>
  </si>
  <si>
    <t>その他、本会の目的を達成するために必要な事業収益</t>
    <rPh sb="2" eb="3">
      <t>タ</t>
    </rPh>
    <rPh sb="4" eb="6">
      <t>ホンカイ</t>
    </rPh>
    <rPh sb="7" eb="9">
      <t>モクテキ</t>
    </rPh>
    <rPh sb="10" eb="12">
      <t>タッセイ</t>
    </rPh>
    <rPh sb="17" eb="19">
      <t>ヒツヨウ</t>
    </rPh>
    <rPh sb="20" eb="24">
      <t>ジギョウシュウエキ</t>
    </rPh>
    <phoneticPr fontId="2"/>
  </si>
  <si>
    <t>雑収入</t>
    <rPh sb="0" eb="3">
      <t>ザッシュウニュウ</t>
    </rPh>
    <phoneticPr fontId="2"/>
  </si>
  <si>
    <t>地域生活支援事業における移動支援事業収益</t>
    <rPh sb="0" eb="2">
      <t>チイキ</t>
    </rPh>
    <rPh sb="2" eb="4">
      <t>セイカツ</t>
    </rPh>
    <rPh sb="4" eb="6">
      <t>シエン</t>
    </rPh>
    <rPh sb="6" eb="8">
      <t>ジギョウ</t>
    </rPh>
    <rPh sb="12" eb="14">
      <t>イドウ</t>
    </rPh>
    <rPh sb="14" eb="16">
      <t>シエン</t>
    </rPh>
    <rPh sb="16" eb="18">
      <t>ジギョウ</t>
    </rPh>
    <rPh sb="18" eb="20">
      <t>シュウエキ</t>
    </rPh>
    <phoneticPr fontId="2"/>
  </si>
  <si>
    <t>法定福利</t>
    <rPh sb="0" eb="4">
      <t>ホウテイフクリ</t>
    </rPh>
    <phoneticPr fontId="2"/>
  </si>
  <si>
    <t>賞与</t>
    <rPh sb="0" eb="2">
      <t>ショウヨ</t>
    </rPh>
    <phoneticPr fontId="2"/>
  </si>
  <si>
    <t>食材料費</t>
    <rPh sb="0" eb="1">
      <t>ショク</t>
    </rPh>
    <rPh sb="1" eb="4">
      <t>ザイリョウヒ</t>
    </rPh>
    <phoneticPr fontId="2"/>
  </si>
  <si>
    <t>コミ活謝金</t>
    <rPh sb="2" eb="3">
      <t>カツ</t>
    </rPh>
    <rPh sb="3" eb="5">
      <t>シャキン</t>
    </rPh>
    <phoneticPr fontId="2"/>
  </si>
  <si>
    <t>謝金</t>
    <rPh sb="0" eb="2">
      <t>シャキン</t>
    </rPh>
    <phoneticPr fontId="2"/>
  </si>
  <si>
    <t>印刷費</t>
    <rPh sb="0" eb="2">
      <t>インサツ</t>
    </rPh>
    <rPh sb="2" eb="3">
      <t>ヒ</t>
    </rPh>
    <phoneticPr fontId="2"/>
  </si>
  <si>
    <t>車輌費</t>
    <rPh sb="0" eb="2">
      <t>シャリョウ</t>
    </rPh>
    <rPh sb="2" eb="3">
      <t>ヒ</t>
    </rPh>
    <phoneticPr fontId="2"/>
  </si>
  <si>
    <t>広告宣伝費</t>
    <rPh sb="0" eb="2">
      <t>コウコク</t>
    </rPh>
    <rPh sb="2" eb="5">
      <t>センデンヒ</t>
    </rPh>
    <phoneticPr fontId="2"/>
  </si>
  <si>
    <t>通信費</t>
    <rPh sb="0" eb="3">
      <t>ツウシンヒ</t>
    </rPh>
    <phoneticPr fontId="2"/>
  </si>
  <si>
    <t>消耗品費</t>
    <rPh sb="0" eb="3">
      <t>ショウモウヒン</t>
    </rPh>
    <rPh sb="3" eb="4">
      <t>ヒ</t>
    </rPh>
    <phoneticPr fontId="2"/>
  </si>
  <si>
    <t>修繕費</t>
    <rPh sb="0" eb="3">
      <t>シュウゼンヒ</t>
    </rPh>
    <phoneticPr fontId="2"/>
  </si>
  <si>
    <t>機器保守管理費</t>
    <rPh sb="0" eb="2">
      <t>キキ</t>
    </rPh>
    <rPh sb="2" eb="4">
      <t>ホシュ</t>
    </rPh>
    <rPh sb="4" eb="6">
      <t>カンリ</t>
    </rPh>
    <rPh sb="6" eb="7">
      <t>ヒ</t>
    </rPh>
    <phoneticPr fontId="2"/>
  </si>
  <si>
    <t>水道光熱費</t>
    <rPh sb="0" eb="2">
      <t>スイドウ</t>
    </rPh>
    <rPh sb="2" eb="5">
      <t>コウネツヒ</t>
    </rPh>
    <phoneticPr fontId="2"/>
  </si>
  <si>
    <t>地代家賃</t>
    <rPh sb="0" eb="2">
      <t>チダイ</t>
    </rPh>
    <rPh sb="2" eb="4">
      <t>ヤチン</t>
    </rPh>
    <phoneticPr fontId="2"/>
  </si>
  <si>
    <t>リース料</t>
    <rPh sb="3" eb="4">
      <t>リョウ</t>
    </rPh>
    <phoneticPr fontId="2"/>
  </si>
  <si>
    <t>会場費</t>
    <rPh sb="0" eb="2">
      <t>カイジョウ</t>
    </rPh>
    <rPh sb="2" eb="3">
      <t>ヒ</t>
    </rPh>
    <phoneticPr fontId="2"/>
  </si>
  <si>
    <t>保険料</t>
    <rPh sb="0" eb="3">
      <t>ホケンリョウ</t>
    </rPh>
    <phoneticPr fontId="2"/>
  </si>
  <si>
    <t>諸会費</t>
    <rPh sb="0" eb="3">
      <t>ショカイヒ</t>
    </rPh>
    <phoneticPr fontId="2"/>
  </si>
  <si>
    <t>租税公課</t>
    <rPh sb="0" eb="2">
      <t>ソゼイ</t>
    </rPh>
    <rPh sb="2" eb="4">
      <t>コウカ</t>
    </rPh>
    <phoneticPr fontId="2"/>
  </si>
  <si>
    <t>教育研修費</t>
    <rPh sb="0" eb="2">
      <t>キョウイク</t>
    </rPh>
    <rPh sb="2" eb="4">
      <t>ケンシュウ</t>
    </rPh>
    <rPh sb="4" eb="5">
      <t>ヒ</t>
    </rPh>
    <phoneticPr fontId="2"/>
  </si>
  <si>
    <t>支払手数料</t>
    <rPh sb="0" eb="5">
      <t>シハライテスウリョウ</t>
    </rPh>
    <phoneticPr fontId="2"/>
  </si>
  <si>
    <t>渉外費</t>
    <rPh sb="0" eb="2">
      <t>ショウガイ</t>
    </rPh>
    <rPh sb="2" eb="3">
      <t>ヒ</t>
    </rPh>
    <phoneticPr fontId="2"/>
  </si>
  <si>
    <t>雑費</t>
    <rPh sb="0" eb="2">
      <t>ザッピ</t>
    </rPh>
    <phoneticPr fontId="2"/>
  </si>
  <si>
    <t>通信費</t>
    <rPh sb="0" eb="2">
      <t>ツウシン</t>
    </rPh>
    <rPh sb="2" eb="3">
      <t>ヒ</t>
    </rPh>
    <phoneticPr fontId="2"/>
  </si>
  <si>
    <t>広告宣伝費</t>
    <rPh sb="0" eb="2">
      <t>コウコク</t>
    </rPh>
    <rPh sb="2" eb="5">
      <t>センデンヒ</t>
    </rPh>
    <phoneticPr fontId="2"/>
  </si>
  <si>
    <t>租税公課</t>
    <rPh sb="0" eb="4">
      <t>ソゼイコウカ</t>
    </rPh>
    <phoneticPr fontId="2"/>
  </si>
  <si>
    <t>寄付金</t>
    <rPh sb="0" eb="3">
      <t>キフキン</t>
    </rPh>
    <phoneticPr fontId="2"/>
  </si>
  <si>
    <t>NPO法人アクト練馬たすけあいワーカーズエプロン</t>
    <rPh sb="8" eb="10">
      <t>ネリマ</t>
    </rPh>
    <phoneticPr fontId="2"/>
  </si>
  <si>
    <t>　　　　　　　　　　　　　　　　　　　　　　　　NPO法人アクト練馬たすけあいワーカーズエプロン</t>
    <rPh sb="32" eb="34">
      <t>ネリマ</t>
    </rPh>
    <phoneticPr fontId="2"/>
  </si>
  <si>
    <r>
      <t xml:space="preserve">   令和元年度　活動計算書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ない</t>
    </r>
    <r>
      <rPr>
        <sz val="16"/>
        <color theme="1"/>
        <rFont val="ＭＳ 明朝"/>
        <family val="1"/>
        <charset val="128"/>
      </rPr>
      <t>場合）</t>
    </r>
    <rPh sb="3" eb="5">
      <t>レイワ</t>
    </rPh>
    <rPh sb="5" eb="6">
      <t>ガン</t>
    </rPh>
    <rPh sb="6" eb="8">
      <t>ネンド</t>
    </rPh>
    <rPh sb="11" eb="13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</si>
</sst>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2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3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" fontId="4" fillId="0" borderId="0" xfId="0" applyNumberFormat="1" applyFont="1">
      <alignment vertical="center"/>
    </xf>
    <xf numFmtId="38" fontId="4" fillId="0" borderId="0" xfId="1" applyFont="1" applyAlignment="1">
      <alignment vertical="center"/>
    </xf>
    <xf numFmtId="0" fontId="4" fillId="0" borderId="38" xfId="0" applyFont="1" applyBorder="1" applyAlignment="1">
      <alignment vertical="center" shrinkToFit="1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vertical="center" shrinkToFit="1"/>
    </xf>
    <xf numFmtId="38" fontId="4" fillId="2" borderId="35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38" fontId="5" fillId="2" borderId="14" xfId="1" applyFont="1" applyFill="1" applyBorder="1">
      <alignment vertical="center"/>
    </xf>
    <xf numFmtId="38" fontId="5" fillId="2" borderId="24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4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38" fontId="4" fillId="2" borderId="28" xfId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38" fontId="4" fillId="2" borderId="16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1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0" fontId="4" fillId="3" borderId="2" xfId="0" applyFont="1" applyFill="1" applyBorder="1">
      <alignment vertical="center"/>
    </xf>
    <xf numFmtId="38" fontId="5" fillId="3" borderId="13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38" fontId="4" fillId="0" borderId="14" xfId="1" applyFont="1" applyFill="1" applyBorder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240035</xdr:colOff>
      <xdr:row>0</xdr:row>
      <xdr:rowOff>11674</xdr:rowOff>
    </xdr:from>
    <xdr:to>
      <xdr:col>5</xdr:col>
      <xdr:colOff>2003853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316235</xdr:colOff>
      <xdr:row>0</xdr:row>
      <xdr:rowOff>11674</xdr:rowOff>
    </xdr:from>
    <xdr:to>
      <xdr:col>6</xdr:col>
      <xdr:colOff>794178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3D03AE30-EC19-4343-99E5-00965474CCBC}"/>
            </a:ext>
          </a:extLst>
        </xdr:cNvPr>
        <xdr:cNvSpPr txBox="1"/>
      </xdr:nvSpPr>
      <xdr:spPr>
        <a:xfrm>
          <a:off x="5250185" y="11674"/>
          <a:ext cx="1763818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0"/>
  <sheetViews>
    <sheetView view="pageBreakPreview" zoomScaleNormal="100" zoomScaleSheetLayoutView="100" zoomScalePageLayoutView="130" workbookViewId="0">
      <selection activeCell="E24" sqref="E24"/>
    </sheetView>
  </sheetViews>
  <sheetFormatPr defaultColWidth="2.75" defaultRowHeight="13.5" x14ac:dyDescent="0.15"/>
  <cols>
    <col min="1" max="4" width="2.75" style="1"/>
    <col min="5" max="5" width="61.875" style="2" customWidth="1"/>
    <col min="6" max="6" width="27.75" style="3" customWidth="1"/>
    <col min="7" max="7" width="27.75" style="1" customWidth="1"/>
    <col min="8" max="16384" width="2.75" style="1"/>
  </cols>
  <sheetData>
    <row r="1" spans="1:10" x14ac:dyDescent="0.15">
      <c r="A1" s="1" t="s">
        <v>46</v>
      </c>
    </row>
    <row r="3" spans="1:10" ht="18.75" x14ac:dyDescent="0.15">
      <c r="E3" s="9" t="s">
        <v>93</v>
      </c>
    </row>
    <row r="4" spans="1:10" x14ac:dyDescent="0.15">
      <c r="F4" s="91" t="s">
        <v>91</v>
      </c>
      <c r="G4" s="91"/>
      <c r="H4" s="28"/>
      <c r="I4" s="28"/>
      <c r="J4" s="28"/>
    </row>
    <row r="5" spans="1:10" ht="14.25" thickBot="1" x14ac:dyDescent="0.2">
      <c r="G5" s="1" t="s">
        <v>44</v>
      </c>
    </row>
    <row r="6" spans="1:10" s="4" customFormat="1" ht="12" thickBot="1" x14ac:dyDescent="0.2">
      <c r="B6" s="14"/>
      <c r="C6" s="15"/>
      <c r="D6" s="15"/>
      <c r="E6" s="16" t="s">
        <v>42</v>
      </c>
      <c r="F6" s="17" t="s">
        <v>43</v>
      </c>
      <c r="G6" s="18" t="s">
        <v>41</v>
      </c>
    </row>
    <row r="7" spans="1:10" s="4" customFormat="1" ht="12" thickTop="1" x14ac:dyDescent="0.15">
      <c r="B7" s="30" t="s">
        <v>32</v>
      </c>
      <c r="C7" s="31"/>
      <c r="D7" s="31"/>
      <c r="E7" s="32"/>
      <c r="F7" s="33"/>
      <c r="G7" s="34"/>
    </row>
    <row r="8" spans="1:10" s="4" customFormat="1" ht="11.25" x14ac:dyDescent="0.15">
      <c r="B8" s="35"/>
      <c r="C8" s="63" t="s">
        <v>0</v>
      </c>
      <c r="D8" s="64"/>
      <c r="E8" s="65"/>
      <c r="F8" s="66"/>
      <c r="G8" s="67">
        <f>SUM(F9:F11)</f>
        <v>261500</v>
      </c>
    </row>
    <row r="9" spans="1:10" s="4" customFormat="1" ht="11.25" x14ac:dyDescent="0.15">
      <c r="B9" s="35"/>
      <c r="C9" s="68"/>
      <c r="D9" s="69"/>
      <c r="E9" s="21" t="s">
        <v>1</v>
      </c>
      <c r="F9" s="22">
        <v>111500</v>
      </c>
      <c r="G9" s="26"/>
    </row>
    <row r="10" spans="1:10" s="4" customFormat="1" ht="11.25" x14ac:dyDescent="0.15">
      <c r="B10" s="35"/>
      <c r="C10" s="68"/>
      <c r="D10" s="69"/>
      <c r="E10" s="21" t="s">
        <v>2</v>
      </c>
      <c r="F10" s="22">
        <v>150000</v>
      </c>
      <c r="G10" s="26"/>
    </row>
    <row r="11" spans="1:10" s="4" customFormat="1" ht="11.25" x14ac:dyDescent="0.15">
      <c r="B11" s="35"/>
      <c r="C11" s="68"/>
      <c r="D11" s="69"/>
      <c r="E11" s="21"/>
      <c r="F11" s="22"/>
      <c r="G11" s="26"/>
    </row>
    <row r="12" spans="1:10" s="4" customFormat="1" ht="11.25" x14ac:dyDescent="0.15">
      <c r="B12" s="35"/>
      <c r="C12" s="63" t="s">
        <v>47</v>
      </c>
      <c r="D12" s="64"/>
      <c r="E12" s="65"/>
      <c r="F12" s="66"/>
      <c r="G12" s="67">
        <f>SUM(F13:F15)</f>
        <v>850000</v>
      </c>
    </row>
    <row r="13" spans="1:10" s="4" customFormat="1" ht="11.25" x14ac:dyDescent="0.15">
      <c r="B13" s="35"/>
      <c r="C13" s="68"/>
      <c r="D13" s="69"/>
      <c r="E13" s="21" t="s">
        <v>48</v>
      </c>
      <c r="F13" s="22">
        <v>850000</v>
      </c>
      <c r="G13" s="26"/>
    </row>
    <row r="14" spans="1:10" s="4" customFormat="1" ht="11.25" x14ac:dyDescent="0.15">
      <c r="B14" s="35"/>
      <c r="C14" s="68"/>
      <c r="D14" s="69"/>
      <c r="E14" s="21" t="s">
        <v>3</v>
      </c>
      <c r="F14" s="22"/>
      <c r="G14" s="26"/>
    </row>
    <row r="15" spans="1:10" s="4" customFormat="1" ht="11.25" x14ac:dyDescent="0.15">
      <c r="B15" s="35"/>
      <c r="C15" s="70"/>
      <c r="D15" s="71"/>
      <c r="E15" s="7"/>
      <c r="F15" s="8"/>
      <c r="G15" s="20"/>
    </row>
    <row r="16" spans="1:10" s="4" customFormat="1" ht="11.25" x14ac:dyDescent="0.15">
      <c r="B16" s="35"/>
      <c r="C16" s="63" t="s">
        <v>4</v>
      </c>
      <c r="D16" s="64"/>
      <c r="E16" s="65"/>
      <c r="F16" s="66"/>
      <c r="G16" s="67">
        <f>SUM(F17:F20)</f>
        <v>4176770</v>
      </c>
    </row>
    <row r="17" spans="2:7" s="4" customFormat="1" ht="11.25" x14ac:dyDescent="0.15">
      <c r="B17" s="35"/>
      <c r="C17" s="68"/>
      <c r="D17" s="69"/>
      <c r="E17" s="21" t="s">
        <v>49</v>
      </c>
      <c r="F17" s="22">
        <v>2509920</v>
      </c>
      <c r="G17" s="26"/>
    </row>
    <row r="18" spans="2:7" s="4" customFormat="1" ht="11.25" x14ac:dyDescent="0.15">
      <c r="B18" s="35"/>
      <c r="C18" s="68"/>
      <c r="D18" s="69"/>
      <c r="E18" s="21" t="s">
        <v>50</v>
      </c>
      <c r="F18" s="22">
        <v>1500000</v>
      </c>
      <c r="G18" s="26"/>
    </row>
    <row r="19" spans="2:7" s="4" customFormat="1" ht="11.25" x14ac:dyDescent="0.15">
      <c r="B19" s="35"/>
      <c r="C19" s="68"/>
      <c r="D19" s="69"/>
      <c r="E19" s="21" t="s">
        <v>51</v>
      </c>
      <c r="F19" s="22">
        <v>136850</v>
      </c>
      <c r="G19" s="26"/>
    </row>
    <row r="20" spans="2:7" s="4" customFormat="1" ht="11.25" x14ac:dyDescent="0.15">
      <c r="B20" s="35"/>
      <c r="C20" s="70"/>
      <c r="D20" s="71"/>
      <c r="E20" s="7" t="s">
        <v>52</v>
      </c>
      <c r="F20" s="8">
        <v>30000</v>
      </c>
      <c r="G20" s="20"/>
    </row>
    <row r="21" spans="2:7" s="4" customFormat="1" ht="11.25" x14ac:dyDescent="0.15">
      <c r="B21" s="35"/>
      <c r="C21" s="63" t="s">
        <v>5</v>
      </c>
      <c r="D21" s="64"/>
      <c r="E21" s="65"/>
      <c r="F21" s="66"/>
      <c r="G21" s="67">
        <f>SUM(F22:F31)</f>
        <v>114157126</v>
      </c>
    </row>
    <row r="22" spans="2:7" s="4" customFormat="1" ht="11.25" x14ac:dyDescent="0.15">
      <c r="B22" s="35"/>
      <c r="C22" s="68"/>
      <c r="D22" s="69"/>
      <c r="E22" s="21" t="s">
        <v>53</v>
      </c>
      <c r="F22" s="22">
        <v>3023594</v>
      </c>
      <c r="G22" s="26"/>
    </row>
    <row r="23" spans="2:7" s="4" customFormat="1" ht="11.25" x14ac:dyDescent="0.15">
      <c r="B23" s="35"/>
      <c r="C23" s="68"/>
      <c r="D23" s="69"/>
      <c r="E23" s="21" t="s">
        <v>54</v>
      </c>
      <c r="F23" s="22"/>
      <c r="G23" s="26"/>
    </row>
    <row r="24" spans="2:7" s="4" customFormat="1" ht="11.25" x14ac:dyDescent="0.15">
      <c r="B24" s="35"/>
      <c r="C24" s="68"/>
      <c r="D24" s="69"/>
      <c r="E24" s="21" t="s">
        <v>55</v>
      </c>
      <c r="F24" s="22">
        <v>81087057</v>
      </c>
      <c r="G24" s="26"/>
    </row>
    <row r="25" spans="2:7" s="4" customFormat="1" ht="11.25" x14ac:dyDescent="0.15">
      <c r="B25" s="35"/>
      <c r="C25" s="68"/>
      <c r="D25" s="69"/>
      <c r="E25" s="21" t="s">
        <v>56</v>
      </c>
      <c r="F25" s="22"/>
      <c r="G25" s="26"/>
    </row>
    <row r="26" spans="2:7" s="4" customFormat="1" ht="11.25" x14ac:dyDescent="0.15">
      <c r="B26" s="35"/>
      <c r="C26" s="68"/>
      <c r="D26" s="69"/>
      <c r="E26" s="21" t="s">
        <v>63</v>
      </c>
      <c r="F26" s="22">
        <v>23817623</v>
      </c>
      <c r="G26" s="26"/>
    </row>
    <row r="27" spans="2:7" s="4" customFormat="1" ht="11.25" x14ac:dyDescent="0.15">
      <c r="B27" s="35"/>
      <c r="C27" s="68"/>
      <c r="D27" s="69"/>
      <c r="E27" s="21" t="s">
        <v>57</v>
      </c>
      <c r="F27" s="22">
        <v>4488738</v>
      </c>
      <c r="G27" s="26"/>
    </row>
    <row r="28" spans="2:7" s="4" customFormat="1" ht="11.25" x14ac:dyDescent="0.15">
      <c r="B28" s="35"/>
      <c r="C28" s="68"/>
      <c r="D28" s="69"/>
      <c r="E28" s="21" t="s">
        <v>58</v>
      </c>
      <c r="F28" s="22">
        <v>34302</v>
      </c>
      <c r="G28" s="26"/>
    </row>
    <row r="29" spans="2:7" s="4" customFormat="1" ht="11.25" x14ac:dyDescent="0.15">
      <c r="B29" s="35"/>
      <c r="C29" s="68"/>
      <c r="D29" s="69"/>
      <c r="E29" s="21" t="s">
        <v>59</v>
      </c>
      <c r="F29" s="22">
        <v>221448</v>
      </c>
      <c r="G29" s="26"/>
    </row>
    <row r="30" spans="2:7" s="4" customFormat="1" ht="11.25" x14ac:dyDescent="0.15">
      <c r="B30" s="35"/>
      <c r="C30" s="68"/>
      <c r="D30" s="69"/>
      <c r="E30" s="21" t="s">
        <v>60</v>
      </c>
      <c r="F30" s="22">
        <v>1484364</v>
      </c>
      <c r="G30" s="26"/>
    </row>
    <row r="31" spans="2:7" s="4" customFormat="1" ht="11.25" x14ac:dyDescent="0.15">
      <c r="B31" s="35"/>
      <c r="C31" s="70"/>
      <c r="D31" s="71"/>
      <c r="E31" s="7" t="s">
        <v>61</v>
      </c>
      <c r="F31" s="8">
        <v>0</v>
      </c>
      <c r="G31" s="20"/>
    </row>
    <row r="32" spans="2:7" s="4" customFormat="1" ht="11.25" x14ac:dyDescent="0.15">
      <c r="B32" s="35"/>
      <c r="C32" s="63" t="s">
        <v>6</v>
      </c>
      <c r="D32" s="64"/>
      <c r="E32" s="65"/>
      <c r="F32" s="66"/>
      <c r="G32" s="67">
        <f>SUM(F33:F34)</f>
        <v>30129</v>
      </c>
    </row>
    <row r="33" spans="2:7" s="4" customFormat="1" ht="11.25" x14ac:dyDescent="0.15">
      <c r="B33" s="35"/>
      <c r="C33" s="68"/>
      <c r="D33" s="69"/>
      <c r="E33" s="21" t="s">
        <v>7</v>
      </c>
      <c r="F33" s="22">
        <v>129</v>
      </c>
      <c r="G33" s="26"/>
    </row>
    <row r="34" spans="2:7" s="4" customFormat="1" ht="11.25" x14ac:dyDescent="0.15">
      <c r="B34" s="35"/>
      <c r="C34" s="70"/>
      <c r="D34" s="71"/>
      <c r="E34" s="7" t="s">
        <v>62</v>
      </c>
      <c r="F34" s="8">
        <v>30000</v>
      </c>
      <c r="G34" s="20"/>
    </row>
    <row r="35" spans="2:7" s="4" customFormat="1" ht="11.25" x14ac:dyDescent="0.15">
      <c r="B35" s="36" t="s">
        <v>8</v>
      </c>
      <c r="C35" s="38"/>
      <c r="D35" s="38"/>
      <c r="E35" s="39"/>
      <c r="F35" s="40"/>
      <c r="G35" s="41">
        <f>G8+G12+G16+G21+G32</f>
        <v>119475525</v>
      </c>
    </row>
    <row r="36" spans="2:7" s="4" customFormat="1" ht="11.25" x14ac:dyDescent="0.15">
      <c r="B36" s="37" t="s">
        <v>33</v>
      </c>
      <c r="C36" s="42"/>
      <c r="D36" s="42"/>
      <c r="E36" s="43"/>
      <c r="F36" s="44"/>
      <c r="G36" s="45"/>
    </row>
    <row r="37" spans="2:7" s="4" customFormat="1" ht="11.25" x14ac:dyDescent="0.15">
      <c r="B37" s="35"/>
      <c r="C37" s="72" t="s">
        <v>9</v>
      </c>
      <c r="D37" s="73"/>
      <c r="E37" s="74"/>
      <c r="F37" s="75"/>
      <c r="G37" s="67"/>
    </row>
    <row r="38" spans="2:7" s="4" customFormat="1" ht="11.25" x14ac:dyDescent="0.15">
      <c r="B38" s="35"/>
      <c r="C38" s="68"/>
      <c r="D38" s="83" t="s">
        <v>10</v>
      </c>
      <c r="E38" s="86"/>
      <c r="F38" s="87"/>
      <c r="G38" s="88">
        <f>SUM(F39:F42)</f>
        <v>81346128</v>
      </c>
    </row>
    <row r="39" spans="2:7" s="4" customFormat="1" ht="11.25" x14ac:dyDescent="0.15">
      <c r="B39" s="35"/>
      <c r="C39" s="68"/>
      <c r="D39" s="84"/>
      <c r="E39" s="21" t="s">
        <v>11</v>
      </c>
      <c r="F39" s="22">
        <v>72069251</v>
      </c>
      <c r="G39" s="26"/>
    </row>
    <row r="40" spans="2:7" s="4" customFormat="1" ht="11.25" x14ac:dyDescent="0.15">
      <c r="B40" s="35"/>
      <c r="C40" s="68"/>
      <c r="D40" s="84"/>
      <c r="E40" s="29" t="s">
        <v>64</v>
      </c>
      <c r="F40" s="27">
        <v>6804969</v>
      </c>
      <c r="G40" s="26"/>
    </row>
    <row r="41" spans="2:7" s="4" customFormat="1" ht="11.25" x14ac:dyDescent="0.15">
      <c r="B41" s="35"/>
      <c r="C41" s="68"/>
      <c r="D41" s="84"/>
      <c r="E41" s="21" t="s">
        <v>12</v>
      </c>
      <c r="F41" s="22">
        <v>734249</v>
      </c>
      <c r="G41" s="26"/>
    </row>
    <row r="42" spans="2:7" s="4" customFormat="1" ht="11.25" x14ac:dyDescent="0.15">
      <c r="B42" s="35"/>
      <c r="C42" s="68"/>
      <c r="D42" s="84"/>
      <c r="E42" s="4" t="s">
        <v>65</v>
      </c>
      <c r="F42" s="22">
        <v>1737659</v>
      </c>
      <c r="G42" s="26"/>
    </row>
    <row r="43" spans="2:7" s="4" customFormat="1" ht="11.25" x14ac:dyDescent="0.15">
      <c r="B43" s="35"/>
      <c r="C43" s="68"/>
      <c r="D43" s="83" t="s">
        <v>13</v>
      </c>
      <c r="E43" s="86"/>
      <c r="F43" s="87"/>
      <c r="G43" s="88">
        <f>SUM(F44:F67)</f>
        <v>24452819</v>
      </c>
    </row>
    <row r="44" spans="2:7" s="4" customFormat="1" ht="11.25" x14ac:dyDescent="0.15">
      <c r="B44" s="35"/>
      <c r="C44" s="68"/>
      <c r="D44" s="84"/>
      <c r="E44" s="4" t="s">
        <v>66</v>
      </c>
      <c r="F44" s="22">
        <v>2538745</v>
      </c>
      <c r="G44" s="26"/>
    </row>
    <row r="45" spans="2:7" s="4" customFormat="1" ht="11.25" x14ac:dyDescent="0.15">
      <c r="B45" s="35"/>
      <c r="C45" s="68"/>
      <c r="D45" s="84"/>
      <c r="E45" s="4" t="s">
        <v>67</v>
      </c>
      <c r="F45" s="22">
        <v>3375309</v>
      </c>
      <c r="G45" s="26"/>
    </row>
    <row r="46" spans="2:7" s="4" customFormat="1" ht="11.25" x14ac:dyDescent="0.15">
      <c r="B46" s="35"/>
      <c r="C46" s="68"/>
      <c r="D46" s="84"/>
      <c r="E46" s="4" t="s">
        <v>68</v>
      </c>
      <c r="F46" s="22">
        <v>481370</v>
      </c>
      <c r="G46" s="26"/>
    </row>
    <row r="47" spans="2:7" s="4" customFormat="1" ht="11.25" x14ac:dyDescent="0.15">
      <c r="B47" s="35"/>
      <c r="C47" s="68"/>
      <c r="D47" s="84"/>
      <c r="E47" s="4" t="s">
        <v>69</v>
      </c>
      <c r="F47" s="22">
        <v>178682</v>
      </c>
      <c r="G47" s="26"/>
    </row>
    <row r="48" spans="2:7" s="4" customFormat="1" ht="11.25" x14ac:dyDescent="0.15">
      <c r="B48" s="35"/>
      <c r="C48" s="68"/>
      <c r="D48" s="84"/>
      <c r="E48" s="21" t="s">
        <v>14</v>
      </c>
      <c r="F48" s="22">
        <v>13106</v>
      </c>
      <c r="G48" s="26"/>
    </row>
    <row r="49" spans="2:7" s="4" customFormat="1" ht="11.25" x14ac:dyDescent="0.15">
      <c r="B49" s="35"/>
      <c r="C49" s="68"/>
      <c r="D49" s="84"/>
      <c r="E49" s="21" t="s">
        <v>15</v>
      </c>
      <c r="F49" s="22">
        <v>151318</v>
      </c>
      <c r="G49" s="26"/>
    </row>
    <row r="50" spans="2:7" s="4" customFormat="1" ht="11.25" x14ac:dyDescent="0.15">
      <c r="B50" s="35"/>
      <c r="C50" s="68"/>
      <c r="D50" s="84"/>
      <c r="E50" s="4" t="s">
        <v>70</v>
      </c>
      <c r="F50" s="22">
        <v>1457512</v>
      </c>
      <c r="G50" s="26"/>
    </row>
    <row r="51" spans="2:7" s="4" customFormat="1" ht="11.25" x14ac:dyDescent="0.15">
      <c r="B51" s="35"/>
      <c r="C51" s="68"/>
      <c r="D51" s="84"/>
      <c r="E51" s="4" t="s">
        <v>71</v>
      </c>
      <c r="F51" s="22">
        <v>155404</v>
      </c>
      <c r="G51" s="26"/>
    </row>
    <row r="52" spans="2:7" s="4" customFormat="1" ht="11.25" x14ac:dyDescent="0.15">
      <c r="B52" s="35"/>
      <c r="C52" s="68"/>
      <c r="D52" s="84"/>
      <c r="E52" s="4" t="s">
        <v>72</v>
      </c>
      <c r="F52" s="22">
        <v>931848</v>
      </c>
      <c r="G52" s="26"/>
    </row>
    <row r="53" spans="2:7" s="4" customFormat="1" ht="11.25" x14ac:dyDescent="0.15">
      <c r="B53" s="35"/>
      <c r="C53" s="68"/>
      <c r="D53" s="84"/>
      <c r="E53" s="21" t="s">
        <v>73</v>
      </c>
      <c r="F53" s="22">
        <v>2186704</v>
      </c>
      <c r="G53" s="26"/>
    </row>
    <row r="54" spans="2:7" s="4" customFormat="1" ht="11.25" x14ac:dyDescent="0.15">
      <c r="B54" s="35"/>
      <c r="C54" s="68"/>
      <c r="D54" s="84"/>
      <c r="E54" s="4" t="s">
        <v>74</v>
      </c>
      <c r="F54" s="22">
        <v>394696</v>
      </c>
      <c r="G54" s="26"/>
    </row>
    <row r="55" spans="2:7" s="4" customFormat="1" ht="11.25" x14ac:dyDescent="0.15">
      <c r="B55" s="35"/>
      <c r="C55" s="68"/>
      <c r="D55" s="84"/>
      <c r="E55" s="4" t="s">
        <v>75</v>
      </c>
      <c r="F55" s="22">
        <v>191454</v>
      </c>
      <c r="G55" s="26"/>
    </row>
    <row r="56" spans="2:7" s="4" customFormat="1" ht="11.25" x14ac:dyDescent="0.15">
      <c r="B56" s="35"/>
      <c r="C56" s="68"/>
      <c r="D56" s="84"/>
      <c r="E56" s="4" t="s">
        <v>76</v>
      </c>
      <c r="F56" s="22">
        <v>1620818</v>
      </c>
      <c r="G56" s="26"/>
    </row>
    <row r="57" spans="2:7" s="4" customFormat="1" ht="11.25" x14ac:dyDescent="0.15">
      <c r="B57" s="35"/>
      <c r="C57" s="68"/>
      <c r="D57" s="84"/>
      <c r="E57" s="4" t="s">
        <v>77</v>
      </c>
      <c r="F57" s="22">
        <v>7851995</v>
      </c>
      <c r="G57" s="26"/>
    </row>
    <row r="58" spans="2:7" s="4" customFormat="1" ht="11.25" x14ac:dyDescent="0.15">
      <c r="B58" s="35"/>
      <c r="C58" s="68"/>
      <c r="D58" s="84"/>
      <c r="E58" s="4" t="s">
        <v>78</v>
      </c>
      <c r="F58" s="22">
        <v>593114</v>
      </c>
      <c r="G58" s="26"/>
    </row>
    <row r="59" spans="2:7" s="4" customFormat="1" ht="11.25" x14ac:dyDescent="0.15">
      <c r="B59" s="35"/>
      <c r="C59" s="68"/>
      <c r="D59" s="84"/>
      <c r="E59" s="4" t="s">
        <v>79</v>
      </c>
      <c r="F59" s="22">
        <v>16300</v>
      </c>
      <c r="G59" s="26"/>
    </row>
    <row r="60" spans="2:7" s="4" customFormat="1" ht="11.25" x14ac:dyDescent="0.15">
      <c r="B60" s="35"/>
      <c r="C60" s="68"/>
      <c r="D60" s="84"/>
      <c r="E60" s="21" t="s">
        <v>16</v>
      </c>
      <c r="F60" s="22">
        <v>232110</v>
      </c>
      <c r="G60" s="26"/>
    </row>
    <row r="61" spans="2:7" s="4" customFormat="1" ht="11.25" x14ac:dyDescent="0.15">
      <c r="B61" s="35"/>
      <c r="C61" s="68"/>
      <c r="D61" s="84"/>
      <c r="E61" s="21" t="s">
        <v>80</v>
      </c>
      <c r="F61" s="22">
        <v>638970</v>
      </c>
      <c r="G61" s="26"/>
    </row>
    <row r="62" spans="2:7" s="4" customFormat="1" ht="11.25" x14ac:dyDescent="0.15">
      <c r="B62" s="35"/>
      <c r="C62" s="68"/>
      <c r="D62" s="84"/>
      <c r="E62" s="21" t="s">
        <v>81</v>
      </c>
      <c r="F62" s="22">
        <v>272273</v>
      </c>
      <c r="G62" s="26"/>
    </row>
    <row r="63" spans="2:7" s="4" customFormat="1" ht="11.25" x14ac:dyDescent="0.15">
      <c r="B63" s="35"/>
      <c r="C63" s="68"/>
      <c r="D63" s="84"/>
      <c r="E63" s="21" t="s">
        <v>82</v>
      </c>
      <c r="F63" s="22">
        <v>402000</v>
      </c>
      <c r="G63" s="26"/>
    </row>
    <row r="64" spans="2:7" s="4" customFormat="1" ht="11.25" x14ac:dyDescent="0.15">
      <c r="B64" s="35"/>
      <c r="C64" s="68"/>
      <c r="D64" s="84"/>
      <c r="E64" s="21" t="s">
        <v>83</v>
      </c>
      <c r="F64" s="22">
        <v>181863</v>
      </c>
      <c r="G64" s="26"/>
    </row>
    <row r="65" spans="2:7" s="4" customFormat="1" ht="11.25" x14ac:dyDescent="0.15">
      <c r="B65" s="35"/>
      <c r="C65" s="68"/>
      <c r="D65" s="84"/>
      <c r="E65" s="21" t="s">
        <v>84</v>
      </c>
      <c r="F65" s="22">
        <v>537593</v>
      </c>
      <c r="G65" s="26"/>
    </row>
    <row r="66" spans="2:7" s="4" customFormat="1" ht="11.25" x14ac:dyDescent="0.15">
      <c r="B66" s="35"/>
      <c r="C66" s="68"/>
      <c r="D66" s="84"/>
      <c r="E66" s="4" t="s">
        <v>85</v>
      </c>
      <c r="F66" s="22">
        <v>42682</v>
      </c>
      <c r="G66" s="26"/>
    </row>
    <row r="67" spans="2:7" s="4" customFormat="1" ht="11.25" x14ac:dyDescent="0.15">
      <c r="B67" s="35"/>
      <c r="C67" s="68"/>
      <c r="D67" s="85"/>
      <c r="E67" s="7" t="s">
        <v>86</v>
      </c>
      <c r="F67" s="8">
        <v>6953</v>
      </c>
      <c r="G67" s="20"/>
    </row>
    <row r="68" spans="2:7" s="4" customFormat="1" ht="11.25" x14ac:dyDescent="0.15">
      <c r="B68" s="35"/>
      <c r="C68" s="76" t="s">
        <v>17</v>
      </c>
      <c r="D68" s="71"/>
      <c r="E68" s="77"/>
      <c r="F68" s="78"/>
      <c r="G68" s="79">
        <f>G38+G43</f>
        <v>105798947</v>
      </c>
    </row>
    <row r="69" spans="2:7" s="4" customFormat="1" ht="11.25" x14ac:dyDescent="0.15">
      <c r="B69" s="35"/>
      <c r="C69" s="63" t="s">
        <v>18</v>
      </c>
      <c r="D69" s="80"/>
      <c r="E69" s="65"/>
      <c r="F69" s="66"/>
      <c r="G69" s="67"/>
    </row>
    <row r="70" spans="2:7" s="4" customFormat="1" ht="11.25" x14ac:dyDescent="0.15">
      <c r="B70" s="35"/>
      <c r="C70" s="68"/>
      <c r="D70" s="83" t="s">
        <v>10</v>
      </c>
      <c r="E70" s="86"/>
      <c r="F70" s="87"/>
      <c r="G70" s="88">
        <f>SUM(F71:F75)</f>
        <v>10644687</v>
      </c>
    </row>
    <row r="71" spans="2:7" s="4" customFormat="1" ht="11.25" x14ac:dyDescent="0.15">
      <c r="B71" s="35"/>
      <c r="C71" s="68"/>
      <c r="D71" s="84"/>
      <c r="E71" s="21" t="s">
        <v>19</v>
      </c>
      <c r="F71" s="22">
        <v>1030000</v>
      </c>
      <c r="G71" s="26"/>
    </row>
    <row r="72" spans="2:7" s="4" customFormat="1" ht="11.25" x14ac:dyDescent="0.15">
      <c r="B72" s="35"/>
      <c r="C72" s="68"/>
      <c r="D72" s="84"/>
      <c r="E72" s="21" t="s">
        <v>11</v>
      </c>
      <c r="F72" s="22">
        <v>7866341</v>
      </c>
      <c r="G72" s="26"/>
    </row>
    <row r="73" spans="2:7" s="4" customFormat="1" ht="11.25" x14ac:dyDescent="0.15">
      <c r="B73" s="35"/>
      <c r="C73" s="68"/>
      <c r="D73" s="84"/>
      <c r="E73" s="4" t="s">
        <v>64</v>
      </c>
      <c r="F73" s="22">
        <v>1449279</v>
      </c>
      <c r="G73" s="26"/>
    </row>
    <row r="74" spans="2:7" s="4" customFormat="1" ht="11.25" x14ac:dyDescent="0.15">
      <c r="B74" s="35"/>
      <c r="C74" s="68"/>
      <c r="D74" s="84"/>
      <c r="E74" s="21" t="s">
        <v>12</v>
      </c>
      <c r="F74" s="22">
        <v>68301</v>
      </c>
      <c r="G74" s="26"/>
    </row>
    <row r="75" spans="2:7" s="4" customFormat="1" ht="11.25" x14ac:dyDescent="0.15">
      <c r="B75" s="35"/>
      <c r="C75" s="68"/>
      <c r="D75" s="85"/>
      <c r="E75" s="7" t="s">
        <v>65</v>
      </c>
      <c r="F75" s="8">
        <v>230766</v>
      </c>
      <c r="G75" s="20"/>
    </row>
    <row r="76" spans="2:7" s="4" customFormat="1" ht="11.25" x14ac:dyDescent="0.15">
      <c r="B76" s="35"/>
      <c r="C76" s="68"/>
      <c r="D76" s="83" t="s">
        <v>13</v>
      </c>
      <c r="E76" s="86"/>
      <c r="F76" s="87"/>
      <c r="G76" s="88">
        <f>SUM(F77:F96)</f>
        <v>2894747</v>
      </c>
    </row>
    <row r="77" spans="2:7" s="4" customFormat="1" ht="11.25" x14ac:dyDescent="0.15">
      <c r="B77" s="35"/>
      <c r="C77" s="68"/>
      <c r="D77" s="84"/>
      <c r="E77" s="4" t="s">
        <v>68</v>
      </c>
      <c r="F77" s="22">
        <v>37000</v>
      </c>
      <c r="G77" s="26"/>
    </row>
    <row r="78" spans="2:7" s="4" customFormat="1" ht="11.25" x14ac:dyDescent="0.15">
      <c r="B78" s="35"/>
      <c r="C78" s="68"/>
      <c r="D78" s="84"/>
      <c r="E78" s="4" t="s">
        <v>69</v>
      </c>
      <c r="F78" s="22">
        <v>71190</v>
      </c>
      <c r="G78" s="26"/>
    </row>
    <row r="79" spans="2:7" s="4" customFormat="1" ht="11.25" x14ac:dyDescent="0.15">
      <c r="B79" s="35"/>
      <c r="C79" s="68"/>
      <c r="D79" s="84"/>
      <c r="E79" s="21" t="s">
        <v>15</v>
      </c>
      <c r="F79" s="22">
        <v>16444</v>
      </c>
      <c r="G79" s="26"/>
    </row>
    <row r="80" spans="2:7" s="4" customFormat="1" ht="10.5" customHeight="1" x14ac:dyDescent="0.15">
      <c r="B80" s="35"/>
      <c r="C80" s="68"/>
      <c r="D80" s="84"/>
      <c r="E80" s="21" t="s">
        <v>88</v>
      </c>
      <c r="F80" s="22">
        <v>12996</v>
      </c>
      <c r="G80" s="26"/>
    </row>
    <row r="81" spans="2:7" s="4" customFormat="1" ht="10.5" customHeight="1" x14ac:dyDescent="0.15">
      <c r="B81" s="35"/>
      <c r="C81" s="68"/>
      <c r="D81" s="84"/>
      <c r="E81" s="21" t="s">
        <v>87</v>
      </c>
      <c r="F81" s="22">
        <v>138588</v>
      </c>
      <c r="G81" s="26"/>
    </row>
    <row r="82" spans="2:7" s="4" customFormat="1" ht="10.5" customHeight="1" x14ac:dyDescent="0.15">
      <c r="B82" s="35"/>
      <c r="C82" s="68"/>
      <c r="D82" s="84"/>
      <c r="E82" s="21" t="s">
        <v>20</v>
      </c>
      <c r="F82" s="22">
        <v>358960</v>
      </c>
      <c r="G82" s="26"/>
    </row>
    <row r="83" spans="2:7" s="4" customFormat="1" ht="10.5" customHeight="1" x14ac:dyDescent="0.15">
      <c r="B83" s="35"/>
      <c r="C83" s="68"/>
      <c r="D83" s="84"/>
      <c r="E83" s="4" t="s">
        <v>74</v>
      </c>
      <c r="F83" s="22">
        <v>71060</v>
      </c>
      <c r="G83" s="26"/>
    </row>
    <row r="84" spans="2:7" s="4" customFormat="1" ht="10.5" customHeight="1" x14ac:dyDescent="0.15">
      <c r="B84" s="35"/>
      <c r="C84" s="68"/>
      <c r="D84" s="84"/>
      <c r="E84" s="4" t="s">
        <v>75</v>
      </c>
      <c r="F84" s="22">
        <v>1666</v>
      </c>
      <c r="G84" s="26"/>
    </row>
    <row r="85" spans="2:7" s="4" customFormat="1" ht="10.5" customHeight="1" x14ac:dyDescent="0.15">
      <c r="B85" s="35"/>
      <c r="C85" s="68"/>
      <c r="D85" s="84"/>
      <c r="E85" s="21" t="s">
        <v>21</v>
      </c>
      <c r="F85" s="22">
        <v>84688</v>
      </c>
      <c r="G85" s="26"/>
    </row>
    <row r="86" spans="2:7" s="4" customFormat="1" ht="10.5" customHeight="1" x14ac:dyDescent="0.15">
      <c r="B86" s="35"/>
      <c r="C86" s="68"/>
      <c r="D86" s="84"/>
      <c r="E86" s="21" t="s">
        <v>22</v>
      </c>
      <c r="F86" s="22">
        <v>636605</v>
      </c>
      <c r="G86" s="26"/>
    </row>
    <row r="87" spans="2:7" s="4" customFormat="1" ht="10.5" customHeight="1" x14ac:dyDescent="0.15">
      <c r="B87" s="35"/>
      <c r="C87" s="68"/>
      <c r="D87" s="84"/>
      <c r="E87" s="4" t="s">
        <v>78</v>
      </c>
      <c r="F87" s="22">
        <v>142750</v>
      </c>
      <c r="G87" s="26"/>
    </row>
    <row r="88" spans="2:7" s="4" customFormat="1" ht="10.5" customHeight="1" x14ac:dyDescent="0.15">
      <c r="B88" s="35"/>
      <c r="C88" s="68"/>
      <c r="D88" s="84"/>
      <c r="E88" s="4" t="s">
        <v>79</v>
      </c>
      <c r="F88" s="22">
        <v>26000</v>
      </c>
      <c r="G88" s="26"/>
    </row>
    <row r="89" spans="2:7" s="4" customFormat="1" ht="10.5" customHeight="1" x14ac:dyDescent="0.15">
      <c r="B89" s="35"/>
      <c r="C89" s="68"/>
      <c r="D89" s="84"/>
      <c r="E89" s="21" t="s">
        <v>16</v>
      </c>
      <c r="F89" s="22">
        <v>76205</v>
      </c>
      <c r="G89" s="26"/>
    </row>
    <row r="90" spans="2:7" s="4" customFormat="1" ht="11.25" x14ac:dyDescent="0.15">
      <c r="B90" s="35"/>
      <c r="C90" s="68"/>
      <c r="D90" s="84"/>
      <c r="E90" s="21" t="s">
        <v>80</v>
      </c>
      <c r="F90" s="22">
        <v>15951</v>
      </c>
      <c r="G90" s="26"/>
    </row>
    <row r="91" spans="2:7" s="4" customFormat="1" ht="11.25" x14ac:dyDescent="0.15">
      <c r="B91" s="35"/>
      <c r="C91" s="68"/>
      <c r="D91" s="84"/>
      <c r="E91" s="21" t="s">
        <v>81</v>
      </c>
      <c r="F91" s="22">
        <v>363673</v>
      </c>
      <c r="G91" s="26"/>
    </row>
    <row r="92" spans="2:7" s="4" customFormat="1" ht="11.25" x14ac:dyDescent="0.15">
      <c r="B92" s="35"/>
      <c r="C92" s="68"/>
      <c r="D92" s="84"/>
      <c r="E92" s="21" t="s">
        <v>89</v>
      </c>
      <c r="F92" s="22">
        <v>7400</v>
      </c>
      <c r="G92" s="26"/>
    </row>
    <row r="93" spans="2:7" s="4" customFormat="1" ht="11.25" x14ac:dyDescent="0.15">
      <c r="B93" s="35"/>
      <c r="C93" s="68"/>
      <c r="D93" s="84"/>
      <c r="E93" s="21" t="s">
        <v>83</v>
      </c>
      <c r="F93" s="22">
        <v>29500</v>
      </c>
      <c r="G93" s="26"/>
    </row>
    <row r="94" spans="2:7" s="4" customFormat="1" ht="11.25" x14ac:dyDescent="0.15">
      <c r="B94" s="35"/>
      <c r="C94" s="68"/>
      <c r="D94" s="84"/>
      <c r="E94" s="4" t="s">
        <v>84</v>
      </c>
      <c r="F94" s="22">
        <v>721997</v>
      </c>
      <c r="G94" s="26"/>
    </row>
    <row r="95" spans="2:7" s="4" customFormat="1" ht="11.25" x14ac:dyDescent="0.15">
      <c r="B95" s="35"/>
      <c r="C95" s="68"/>
      <c r="D95" s="84"/>
      <c r="E95" s="4" t="s">
        <v>90</v>
      </c>
      <c r="F95" s="22">
        <v>70000</v>
      </c>
      <c r="G95" s="26"/>
    </row>
    <row r="96" spans="2:7" s="4" customFormat="1" ht="11.25" x14ac:dyDescent="0.15">
      <c r="B96" s="35"/>
      <c r="C96" s="68"/>
      <c r="D96" s="85"/>
      <c r="E96" s="7" t="s">
        <v>85</v>
      </c>
      <c r="F96" s="8">
        <v>12074</v>
      </c>
      <c r="G96" s="20"/>
    </row>
    <row r="97" spans="2:7" s="4" customFormat="1" ht="11.25" x14ac:dyDescent="0.15">
      <c r="B97" s="35"/>
      <c r="C97" s="76" t="s">
        <v>24</v>
      </c>
      <c r="D97" s="71"/>
      <c r="E97" s="77"/>
      <c r="F97" s="78"/>
      <c r="G97" s="81">
        <f>G70+G76</f>
        <v>13539434</v>
      </c>
    </row>
    <row r="98" spans="2:7" s="4" customFormat="1" ht="11.25" x14ac:dyDescent="0.15">
      <c r="B98" s="36" t="s">
        <v>23</v>
      </c>
      <c r="C98" s="38"/>
      <c r="D98" s="38"/>
      <c r="E98" s="39"/>
      <c r="F98" s="40"/>
      <c r="G98" s="41">
        <f>G97+G68</f>
        <v>119338381</v>
      </c>
    </row>
    <row r="99" spans="2:7" s="4" customFormat="1" ht="12" thickBot="1" x14ac:dyDescent="0.2">
      <c r="B99" s="10" t="s">
        <v>34</v>
      </c>
      <c r="C99" s="11"/>
      <c r="D99" s="11"/>
      <c r="E99" s="12"/>
      <c r="F99" s="13"/>
      <c r="G99" s="19">
        <f>G35-G98</f>
        <v>137144</v>
      </c>
    </row>
    <row r="100" spans="2:7" s="4" customFormat="1" ht="11.25" x14ac:dyDescent="0.15">
      <c r="B100" s="62" t="s">
        <v>35</v>
      </c>
      <c r="C100" s="46"/>
      <c r="D100" s="46"/>
      <c r="E100" s="47"/>
      <c r="F100" s="48"/>
      <c r="G100" s="49"/>
    </row>
    <row r="101" spans="2:7" s="4" customFormat="1" ht="11.25" x14ac:dyDescent="0.15">
      <c r="B101" s="35"/>
      <c r="C101" s="82"/>
      <c r="D101" s="80"/>
      <c r="E101" s="23" t="s">
        <v>25</v>
      </c>
      <c r="F101" s="24"/>
      <c r="G101" s="25"/>
    </row>
    <row r="102" spans="2:7" s="4" customFormat="1" ht="11.25" x14ac:dyDescent="0.15">
      <c r="B102" s="35"/>
      <c r="C102" s="68"/>
      <c r="D102" s="69"/>
      <c r="E102" s="21" t="s">
        <v>27</v>
      </c>
      <c r="F102" s="22"/>
      <c r="G102" s="26"/>
    </row>
    <row r="103" spans="2:7" s="4" customFormat="1" ht="11.25" x14ac:dyDescent="0.15">
      <c r="B103" s="35"/>
      <c r="C103" s="70"/>
      <c r="D103" s="71"/>
      <c r="E103" s="7"/>
      <c r="F103" s="8"/>
      <c r="G103" s="20"/>
    </row>
    <row r="104" spans="2:7" s="4" customFormat="1" ht="11.25" x14ac:dyDescent="0.15">
      <c r="B104" s="36" t="s">
        <v>26</v>
      </c>
      <c r="C104" s="50"/>
      <c r="D104" s="50"/>
      <c r="E104" s="51"/>
      <c r="F104" s="52"/>
      <c r="G104" s="41">
        <f>SUM(F101:F103)</f>
        <v>0</v>
      </c>
    </row>
    <row r="105" spans="2:7" s="4" customFormat="1" ht="11.25" x14ac:dyDescent="0.15">
      <c r="B105" s="37" t="s">
        <v>36</v>
      </c>
      <c r="C105" s="53"/>
      <c r="D105" s="53"/>
      <c r="E105" s="54"/>
      <c r="F105" s="55"/>
      <c r="G105" s="41"/>
    </row>
    <row r="106" spans="2:7" s="4" customFormat="1" ht="11.25" x14ac:dyDescent="0.15">
      <c r="B106" s="35"/>
      <c r="C106" s="68"/>
      <c r="D106" s="69"/>
      <c r="E106" s="23" t="s">
        <v>28</v>
      </c>
      <c r="F106" s="24"/>
      <c r="G106" s="25"/>
    </row>
    <row r="107" spans="2:7" s="4" customFormat="1" ht="11.25" x14ac:dyDescent="0.15">
      <c r="B107" s="35"/>
      <c r="C107" s="68"/>
      <c r="D107" s="69"/>
      <c r="E107" s="21" t="s">
        <v>29</v>
      </c>
      <c r="F107" s="22"/>
      <c r="G107" s="26"/>
    </row>
    <row r="108" spans="2:7" s="4" customFormat="1" ht="11.25" x14ac:dyDescent="0.15">
      <c r="B108" s="35"/>
      <c r="C108" s="68"/>
      <c r="D108" s="69"/>
      <c r="E108" s="7" t="s">
        <v>30</v>
      </c>
      <c r="F108" s="8"/>
      <c r="G108" s="20"/>
    </row>
    <row r="109" spans="2:7" s="4" customFormat="1" ht="11.25" x14ac:dyDescent="0.15">
      <c r="B109" s="36" t="s">
        <v>31</v>
      </c>
      <c r="C109" s="53"/>
      <c r="D109" s="53"/>
      <c r="E109" s="54"/>
      <c r="F109" s="55"/>
      <c r="G109" s="41">
        <f>SUM(F106:F108)</f>
        <v>0</v>
      </c>
    </row>
    <row r="110" spans="2:7" s="4" customFormat="1" ht="12" thickBot="1" x14ac:dyDescent="0.2">
      <c r="B110" s="10" t="s">
        <v>40</v>
      </c>
      <c r="C110" s="11"/>
      <c r="D110" s="11"/>
      <c r="E110" s="12"/>
      <c r="F110" s="13"/>
      <c r="G110" s="19">
        <f>G104-G109</f>
        <v>0</v>
      </c>
    </row>
    <row r="111" spans="2:7" s="4" customFormat="1" ht="11.25" x14ac:dyDescent="0.15">
      <c r="B111" s="56" t="s">
        <v>37</v>
      </c>
      <c r="C111" s="46"/>
      <c r="D111" s="46"/>
      <c r="E111" s="47"/>
      <c r="F111" s="48"/>
      <c r="G111" s="49">
        <f>G99+G110</f>
        <v>137144</v>
      </c>
    </row>
    <row r="112" spans="2:7" s="4" customFormat="1" ht="11.25" x14ac:dyDescent="0.15">
      <c r="B112" s="35"/>
      <c r="C112" s="68"/>
      <c r="D112" s="69"/>
      <c r="E112" s="23" t="s">
        <v>38</v>
      </c>
      <c r="F112" s="89"/>
      <c r="G112" s="25">
        <v>70000</v>
      </c>
    </row>
    <row r="113" spans="2:7" s="4" customFormat="1" ht="11.25" x14ac:dyDescent="0.15">
      <c r="B113" s="35"/>
      <c r="C113" s="70"/>
      <c r="D113" s="71"/>
      <c r="E113" s="7" t="s">
        <v>45</v>
      </c>
      <c r="F113" s="90"/>
      <c r="G113" s="20">
        <v>27839834</v>
      </c>
    </row>
    <row r="114" spans="2:7" s="4" customFormat="1" ht="12" thickBot="1" x14ac:dyDescent="0.2">
      <c r="B114" s="57" t="s">
        <v>39</v>
      </c>
      <c r="C114" s="58"/>
      <c r="D114" s="58"/>
      <c r="E114" s="59"/>
      <c r="F114" s="60"/>
      <c r="G114" s="61">
        <f>G111-G112+G113</f>
        <v>27906978</v>
      </c>
    </row>
    <row r="115" spans="2:7" s="4" customFormat="1" ht="11.25" x14ac:dyDescent="0.15">
      <c r="E115" s="5"/>
      <c r="F115" s="6"/>
    </row>
    <row r="116" spans="2:7" s="4" customFormat="1" ht="11.25" x14ac:dyDescent="0.15">
      <c r="E116" s="5"/>
      <c r="F116" s="6"/>
    </row>
    <row r="117" spans="2:7" s="4" customFormat="1" ht="11.25" x14ac:dyDescent="0.15">
      <c r="E117" s="5"/>
      <c r="F117" s="6"/>
    </row>
    <row r="118" spans="2:7" s="4" customFormat="1" ht="11.25" x14ac:dyDescent="0.15">
      <c r="E118" s="5"/>
      <c r="F118" s="6"/>
    </row>
    <row r="119" spans="2:7" s="4" customFormat="1" ht="11.25" x14ac:dyDescent="0.15">
      <c r="E119" s="5"/>
      <c r="F119" s="6"/>
    </row>
    <row r="120" spans="2:7" s="4" customFormat="1" ht="11.25" x14ac:dyDescent="0.15">
      <c r="E120" s="5"/>
      <c r="F120" s="6"/>
    </row>
    <row r="121" spans="2:7" s="4" customFormat="1" ht="11.25" x14ac:dyDescent="0.15">
      <c r="E121" s="5"/>
      <c r="F121" s="6"/>
    </row>
    <row r="122" spans="2:7" s="4" customFormat="1" ht="11.25" x14ac:dyDescent="0.15">
      <c r="E122" s="5"/>
      <c r="F122" s="6"/>
    </row>
    <row r="123" spans="2:7" s="4" customFormat="1" ht="11.25" x14ac:dyDescent="0.15">
      <c r="E123" s="5"/>
      <c r="F123" s="6"/>
    </row>
    <row r="124" spans="2:7" s="4" customFormat="1" ht="11.25" x14ac:dyDescent="0.15">
      <c r="E124" s="5"/>
      <c r="F124" s="6"/>
    </row>
    <row r="125" spans="2:7" s="4" customFormat="1" ht="11.25" x14ac:dyDescent="0.15">
      <c r="E125" s="5"/>
      <c r="F125" s="6"/>
    </row>
    <row r="126" spans="2:7" s="4" customFormat="1" ht="11.25" x14ac:dyDescent="0.15">
      <c r="E126" s="5"/>
      <c r="F126" s="6"/>
    </row>
    <row r="127" spans="2:7" s="4" customFormat="1" ht="11.25" x14ac:dyDescent="0.15">
      <c r="E127" s="5"/>
      <c r="F127" s="6"/>
    </row>
    <row r="128" spans="2:7" s="4" customFormat="1" ht="11.25" x14ac:dyDescent="0.15">
      <c r="E128" s="5"/>
      <c r="F128" s="6"/>
    </row>
    <row r="129" spans="5:6" s="4" customFormat="1" ht="11.25" x14ac:dyDescent="0.15">
      <c r="E129" s="5"/>
      <c r="F129" s="6"/>
    </row>
    <row r="130" spans="5:6" s="4" customFormat="1" ht="11.25" x14ac:dyDescent="0.15">
      <c r="E130" s="5"/>
      <c r="F130" s="6"/>
    </row>
    <row r="131" spans="5:6" s="4" customFormat="1" ht="11.25" x14ac:dyDescent="0.15">
      <c r="E131" s="5"/>
      <c r="F131" s="6"/>
    </row>
    <row r="132" spans="5:6" s="4" customFormat="1" ht="11.25" x14ac:dyDescent="0.15">
      <c r="E132" s="5"/>
      <c r="F132" s="6"/>
    </row>
    <row r="133" spans="5:6" s="4" customFormat="1" ht="11.25" x14ac:dyDescent="0.15">
      <c r="E133" s="5"/>
      <c r="F133" s="6"/>
    </row>
    <row r="134" spans="5:6" s="4" customFormat="1" ht="11.25" x14ac:dyDescent="0.15">
      <c r="E134" s="5"/>
      <c r="F134" s="6"/>
    </row>
    <row r="135" spans="5:6" s="4" customFormat="1" ht="11.25" x14ac:dyDescent="0.15">
      <c r="E135" s="5"/>
      <c r="F135" s="6"/>
    </row>
    <row r="136" spans="5:6" s="4" customFormat="1" ht="11.25" x14ac:dyDescent="0.15">
      <c r="E136" s="5"/>
      <c r="F136" s="6"/>
    </row>
    <row r="137" spans="5:6" s="4" customFormat="1" ht="11.25" x14ac:dyDescent="0.15">
      <c r="E137" s="5"/>
      <c r="F137" s="6"/>
    </row>
    <row r="138" spans="5:6" s="4" customFormat="1" ht="11.25" x14ac:dyDescent="0.15">
      <c r="E138" s="5"/>
      <c r="F138" s="6"/>
    </row>
    <row r="139" spans="5:6" s="4" customFormat="1" ht="11.25" x14ac:dyDescent="0.15">
      <c r="E139" s="5"/>
      <c r="F139" s="6"/>
    </row>
    <row r="140" spans="5:6" s="4" customFormat="1" ht="11.25" x14ac:dyDescent="0.15">
      <c r="E140" s="5"/>
      <c r="F140" s="6"/>
    </row>
    <row r="141" spans="5:6" s="4" customFormat="1" ht="11.25" x14ac:dyDescent="0.15">
      <c r="E141" s="5"/>
      <c r="F141" s="6"/>
    </row>
    <row r="142" spans="5:6" s="4" customFormat="1" ht="11.25" x14ac:dyDescent="0.15">
      <c r="E142" s="5"/>
      <c r="F142" s="6"/>
    </row>
    <row r="143" spans="5:6" s="4" customFormat="1" ht="11.25" x14ac:dyDescent="0.15">
      <c r="E143" s="5"/>
      <c r="F143" s="6"/>
    </row>
    <row r="144" spans="5:6" s="4" customFormat="1" ht="11.25" x14ac:dyDescent="0.15">
      <c r="E144" s="5"/>
      <c r="F144" s="6"/>
    </row>
    <row r="145" spans="5:6" s="4" customFormat="1" ht="11.25" x14ac:dyDescent="0.15">
      <c r="E145" s="5"/>
      <c r="F145" s="6"/>
    </row>
    <row r="146" spans="5:6" s="4" customFormat="1" ht="11.25" x14ac:dyDescent="0.15">
      <c r="E146" s="5"/>
      <c r="F146" s="6"/>
    </row>
    <row r="147" spans="5:6" s="4" customFormat="1" ht="11.25" x14ac:dyDescent="0.15">
      <c r="E147" s="5"/>
      <c r="F147" s="6"/>
    </row>
    <row r="148" spans="5:6" s="4" customFormat="1" ht="11.25" x14ac:dyDescent="0.15">
      <c r="E148" s="5"/>
      <c r="F148" s="6"/>
    </row>
    <row r="149" spans="5:6" s="4" customFormat="1" ht="11.25" x14ac:dyDescent="0.15">
      <c r="E149" s="5"/>
      <c r="F149" s="6"/>
    </row>
    <row r="150" spans="5:6" s="4" customFormat="1" ht="11.25" x14ac:dyDescent="0.15">
      <c r="E150" s="5"/>
      <c r="F150" s="6"/>
    </row>
    <row r="151" spans="5:6" s="4" customFormat="1" ht="11.25" x14ac:dyDescent="0.15">
      <c r="E151" s="5"/>
      <c r="F151" s="6"/>
    </row>
    <row r="152" spans="5:6" s="4" customFormat="1" ht="11.25" x14ac:dyDescent="0.15">
      <c r="E152" s="5"/>
      <c r="F152" s="6"/>
    </row>
    <row r="153" spans="5:6" s="4" customFormat="1" ht="11.25" x14ac:dyDescent="0.15">
      <c r="E153" s="5"/>
      <c r="F153" s="6"/>
    </row>
    <row r="154" spans="5:6" s="4" customFormat="1" ht="11.25" x14ac:dyDescent="0.15">
      <c r="E154" s="5"/>
      <c r="F154" s="6"/>
    </row>
    <row r="155" spans="5:6" s="4" customFormat="1" ht="11.25" x14ac:dyDescent="0.15">
      <c r="E155" s="5"/>
      <c r="F155" s="6"/>
    </row>
    <row r="156" spans="5:6" s="4" customFormat="1" ht="11.25" x14ac:dyDescent="0.15">
      <c r="E156" s="5"/>
      <c r="F156" s="6"/>
    </row>
    <row r="157" spans="5:6" s="4" customFormat="1" ht="11.25" x14ac:dyDescent="0.15">
      <c r="E157" s="5"/>
      <c r="F157" s="6"/>
    </row>
    <row r="158" spans="5:6" s="4" customFormat="1" ht="11.25" x14ac:dyDescent="0.15">
      <c r="E158" s="5"/>
      <c r="F158" s="6"/>
    </row>
    <row r="159" spans="5:6" s="4" customFormat="1" ht="11.25" x14ac:dyDescent="0.15">
      <c r="E159" s="5"/>
      <c r="F159" s="6"/>
    </row>
    <row r="160" spans="5:6" s="4" customFormat="1" ht="11.25" x14ac:dyDescent="0.15">
      <c r="E160" s="5"/>
      <c r="F160" s="6"/>
    </row>
  </sheetData>
  <mergeCells count="1">
    <mergeCell ref="F4:G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3E77-CB22-47A7-BF97-4986CA232F8D}">
  <sheetPr>
    <pageSetUpPr fitToPage="1"/>
  </sheetPr>
  <dimension ref="A1:J158"/>
  <sheetViews>
    <sheetView tabSelected="1" view="pageBreakPreview" zoomScaleNormal="100" zoomScaleSheetLayoutView="100" zoomScalePageLayoutView="130" workbookViewId="0">
      <selection activeCell="F32" sqref="F32"/>
    </sheetView>
  </sheetViews>
  <sheetFormatPr defaultColWidth="2.75" defaultRowHeight="13.5" x14ac:dyDescent="0.15"/>
  <cols>
    <col min="1" max="4" width="2.75" style="1"/>
    <col min="5" max="5" width="53.75" style="2" customWidth="1"/>
    <col min="6" max="6" width="16.875" style="3" customWidth="1"/>
    <col min="7" max="7" width="16.875" style="1" customWidth="1"/>
    <col min="8" max="16384" width="2.75" style="1"/>
  </cols>
  <sheetData>
    <row r="1" spans="1:10" x14ac:dyDescent="0.15">
      <c r="A1" s="1" t="s">
        <v>46</v>
      </c>
    </row>
    <row r="3" spans="1:10" ht="18.75" x14ac:dyDescent="0.15">
      <c r="E3" s="9" t="s">
        <v>93</v>
      </c>
    </row>
    <row r="4" spans="1:10" x14ac:dyDescent="0.15">
      <c r="E4" s="92" t="s">
        <v>92</v>
      </c>
      <c r="F4" s="92"/>
      <c r="G4" s="92"/>
      <c r="H4" s="28"/>
      <c r="I4" s="28"/>
      <c r="J4" s="28"/>
    </row>
    <row r="5" spans="1:10" ht="14.25" thickBot="1" x14ac:dyDescent="0.2">
      <c r="G5" s="1" t="s">
        <v>44</v>
      </c>
    </row>
    <row r="6" spans="1:10" s="4" customFormat="1" ht="12.75" customHeight="1" thickBot="1" x14ac:dyDescent="0.2">
      <c r="B6" s="14"/>
      <c r="C6" s="15"/>
      <c r="D6" s="15"/>
      <c r="E6" s="16" t="s">
        <v>42</v>
      </c>
      <c r="F6" s="17" t="s">
        <v>43</v>
      </c>
      <c r="G6" s="18" t="s">
        <v>41</v>
      </c>
    </row>
    <row r="7" spans="1:10" s="4" customFormat="1" ht="12.75" customHeight="1" thickTop="1" x14ac:dyDescent="0.15">
      <c r="B7" s="30" t="s">
        <v>32</v>
      </c>
      <c r="C7" s="31"/>
      <c r="D7" s="31"/>
      <c r="E7" s="32"/>
      <c r="F7" s="33"/>
      <c r="G7" s="34"/>
    </row>
    <row r="8" spans="1:10" s="4" customFormat="1" ht="12.75" customHeight="1" x14ac:dyDescent="0.15">
      <c r="B8" s="35"/>
      <c r="C8" s="63" t="s">
        <v>0</v>
      </c>
      <c r="D8" s="64"/>
      <c r="E8" s="65"/>
      <c r="F8" s="66"/>
      <c r="G8" s="67">
        <f>SUM(F9:F10)</f>
        <v>261500</v>
      </c>
    </row>
    <row r="9" spans="1:10" s="4" customFormat="1" ht="12.75" customHeight="1" x14ac:dyDescent="0.15">
      <c r="B9" s="35"/>
      <c r="C9" s="68"/>
      <c r="D9" s="69"/>
      <c r="E9" s="21" t="s">
        <v>1</v>
      </c>
      <c r="F9" s="22">
        <v>111500</v>
      </c>
      <c r="G9" s="26"/>
    </row>
    <row r="10" spans="1:10" s="4" customFormat="1" ht="12.75" customHeight="1" x14ac:dyDescent="0.15">
      <c r="B10" s="35"/>
      <c r="C10" s="68"/>
      <c r="D10" s="69"/>
      <c r="E10" s="21" t="s">
        <v>2</v>
      </c>
      <c r="F10" s="22">
        <v>150000</v>
      </c>
      <c r="G10" s="26"/>
    </row>
    <row r="11" spans="1:10" s="4" customFormat="1" ht="12.75" customHeight="1" x14ac:dyDescent="0.15">
      <c r="B11" s="35"/>
      <c r="C11" s="63" t="s">
        <v>47</v>
      </c>
      <c r="D11" s="64"/>
      <c r="E11" s="65"/>
      <c r="F11" s="66"/>
      <c r="G11" s="67">
        <f>SUM(F12:F13)</f>
        <v>850000</v>
      </c>
    </row>
    <row r="12" spans="1:10" s="4" customFormat="1" ht="12.75" customHeight="1" x14ac:dyDescent="0.15">
      <c r="B12" s="35"/>
      <c r="C12" s="68"/>
      <c r="D12" s="69"/>
      <c r="E12" s="21" t="s">
        <v>48</v>
      </c>
      <c r="F12" s="22">
        <v>850000</v>
      </c>
      <c r="G12" s="26"/>
    </row>
    <row r="13" spans="1:10" s="4" customFormat="1" ht="12.75" customHeight="1" x14ac:dyDescent="0.15">
      <c r="B13" s="35"/>
      <c r="C13" s="68"/>
      <c r="D13" s="69"/>
      <c r="E13" s="21" t="s">
        <v>3</v>
      </c>
      <c r="F13" s="22"/>
      <c r="G13" s="26"/>
    </row>
    <row r="14" spans="1:10" s="4" customFormat="1" ht="12.75" customHeight="1" x14ac:dyDescent="0.15">
      <c r="B14" s="35"/>
      <c r="C14" s="63" t="s">
        <v>4</v>
      </c>
      <c r="D14" s="64"/>
      <c r="E14" s="65"/>
      <c r="F14" s="66"/>
      <c r="G14" s="67">
        <f>SUM(F15:F18)</f>
        <v>4176770</v>
      </c>
    </row>
    <row r="15" spans="1:10" s="4" customFormat="1" ht="12.75" customHeight="1" x14ac:dyDescent="0.15">
      <c r="B15" s="35"/>
      <c r="C15" s="68"/>
      <c r="D15" s="69"/>
      <c r="E15" s="21" t="s">
        <v>49</v>
      </c>
      <c r="F15" s="22">
        <v>2509920</v>
      </c>
      <c r="G15" s="26"/>
    </row>
    <row r="16" spans="1:10" s="4" customFormat="1" ht="12.75" customHeight="1" x14ac:dyDescent="0.15">
      <c r="B16" s="35"/>
      <c r="C16" s="68"/>
      <c r="D16" s="69"/>
      <c r="E16" s="21" t="s">
        <v>50</v>
      </c>
      <c r="F16" s="22">
        <v>1500000</v>
      </c>
      <c r="G16" s="26"/>
    </row>
    <row r="17" spans="2:7" s="4" customFormat="1" ht="12.75" customHeight="1" x14ac:dyDescent="0.15">
      <c r="B17" s="35"/>
      <c r="C17" s="68"/>
      <c r="D17" s="69"/>
      <c r="E17" s="21" t="s">
        <v>51</v>
      </c>
      <c r="F17" s="22">
        <v>136850</v>
      </c>
      <c r="G17" s="26"/>
    </row>
    <row r="18" spans="2:7" s="4" customFormat="1" ht="12.75" customHeight="1" x14ac:dyDescent="0.15">
      <c r="B18" s="35"/>
      <c r="C18" s="70"/>
      <c r="D18" s="71"/>
      <c r="E18" s="7" t="s">
        <v>52</v>
      </c>
      <c r="F18" s="8">
        <v>30000</v>
      </c>
      <c r="G18" s="20"/>
    </row>
    <row r="19" spans="2:7" s="4" customFormat="1" ht="12.75" customHeight="1" x14ac:dyDescent="0.15">
      <c r="B19" s="35"/>
      <c r="C19" s="63" t="s">
        <v>5</v>
      </c>
      <c r="D19" s="64"/>
      <c r="E19" s="65"/>
      <c r="F19" s="66"/>
      <c r="G19" s="67">
        <f>SUM(F20:F29)</f>
        <v>114157126</v>
      </c>
    </row>
    <row r="20" spans="2:7" s="4" customFormat="1" ht="12.75" customHeight="1" x14ac:dyDescent="0.15">
      <c r="B20" s="35"/>
      <c r="C20" s="68"/>
      <c r="D20" s="69"/>
      <c r="E20" s="21" t="s">
        <v>53</v>
      </c>
      <c r="F20" s="22">
        <v>3023594</v>
      </c>
      <c r="G20" s="26"/>
    </row>
    <row r="21" spans="2:7" s="4" customFormat="1" ht="12.75" customHeight="1" x14ac:dyDescent="0.15">
      <c r="B21" s="35"/>
      <c r="C21" s="68"/>
      <c r="D21" s="69"/>
      <c r="E21" s="21" t="s">
        <v>54</v>
      </c>
      <c r="F21" s="22"/>
      <c r="G21" s="26"/>
    </row>
    <row r="22" spans="2:7" s="4" customFormat="1" ht="12.75" customHeight="1" x14ac:dyDescent="0.15">
      <c r="B22" s="35"/>
      <c r="C22" s="68"/>
      <c r="D22" s="69"/>
      <c r="E22" s="21" t="s">
        <v>55</v>
      </c>
      <c r="F22" s="22">
        <v>81087057</v>
      </c>
      <c r="G22" s="26"/>
    </row>
    <row r="23" spans="2:7" s="4" customFormat="1" ht="12.75" customHeight="1" x14ac:dyDescent="0.15">
      <c r="B23" s="35"/>
      <c r="C23" s="68"/>
      <c r="D23" s="69"/>
      <c r="E23" s="21" t="s">
        <v>56</v>
      </c>
      <c r="F23" s="22"/>
      <c r="G23" s="26"/>
    </row>
    <row r="24" spans="2:7" s="4" customFormat="1" ht="12.75" customHeight="1" x14ac:dyDescent="0.15">
      <c r="B24" s="35"/>
      <c r="C24" s="68"/>
      <c r="D24" s="69"/>
      <c r="E24" s="21" t="s">
        <v>63</v>
      </c>
      <c r="F24" s="22">
        <v>23817623</v>
      </c>
      <c r="G24" s="26"/>
    </row>
    <row r="25" spans="2:7" s="4" customFormat="1" ht="12.75" customHeight="1" x14ac:dyDescent="0.15">
      <c r="B25" s="35"/>
      <c r="C25" s="68"/>
      <c r="D25" s="69"/>
      <c r="E25" s="21" t="s">
        <v>57</v>
      </c>
      <c r="F25" s="22">
        <v>4488738</v>
      </c>
      <c r="G25" s="26"/>
    </row>
    <row r="26" spans="2:7" s="4" customFormat="1" ht="12.75" customHeight="1" x14ac:dyDescent="0.15">
      <c r="B26" s="35"/>
      <c r="C26" s="68"/>
      <c r="D26" s="69"/>
      <c r="E26" s="21" t="s">
        <v>58</v>
      </c>
      <c r="F26" s="22">
        <v>34302</v>
      </c>
      <c r="G26" s="26"/>
    </row>
    <row r="27" spans="2:7" s="4" customFormat="1" ht="12.75" customHeight="1" x14ac:dyDescent="0.15">
      <c r="B27" s="35"/>
      <c r="C27" s="68"/>
      <c r="D27" s="69"/>
      <c r="E27" s="21" t="s">
        <v>59</v>
      </c>
      <c r="F27" s="22">
        <v>221448</v>
      </c>
      <c r="G27" s="26"/>
    </row>
    <row r="28" spans="2:7" s="4" customFormat="1" ht="12.75" customHeight="1" x14ac:dyDescent="0.15">
      <c r="B28" s="35"/>
      <c r="C28" s="68"/>
      <c r="D28" s="69"/>
      <c r="E28" s="21" t="s">
        <v>60</v>
      </c>
      <c r="F28" s="22">
        <v>1484364</v>
      </c>
      <c r="G28" s="26"/>
    </row>
    <row r="29" spans="2:7" s="4" customFormat="1" ht="12.75" customHeight="1" x14ac:dyDescent="0.15">
      <c r="B29" s="35"/>
      <c r="C29" s="70"/>
      <c r="D29" s="71"/>
      <c r="E29" s="7" t="s">
        <v>61</v>
      </c>
      <c r="F29" s="8">
        <v>0</v>
      </c>
      <c r="G29" s="20"/>
    </row>
    <row r="30" spans="2:7" s="4" customFormat="1" ht="12.75" customHeight="1" x14ac:dyDescent="0.15">
      <c r="B30" s="35"/>
      <c r="C30" s="63" t="s">
        <v>6</v>
      </c>
      <c r="D30" s="64"/>
      <c r="E30" s="65"/>
      <c r="F30" s="66"/>
      <c r="G30" s="67">
        <f>SUM(F31:F32)</f>
        <v>30129</v>
      </c>
    </row>
    <row r="31" spans="2:7" s="4" customFormat="1" ht="12.75" customHeight="1" x14ac:dyDescent="0.15">
      <c r="B31" s="35"/>
      <c r="C31" s="68"/>
      <c r="D31" s="69"/>
      <c r="E31" s="21" t="s">
        <v>7</v>
      </c>
      <c r="F31" s="22">
        <v>129</v>
      </c>
      <c r="G31" s="26"/>
    </row>
    <row r="32" spans="2:7" s="4" customFormat="1" ht="12.75" customHeight="1" x14ac:dyDescent="0.15">
      <c r="B32" s="35"/>
      <c r="C32" s="70"/>
      <c r="D32" s="71"/>
      <c r="E32" s="7" t="s">
        <v>62</v>
      </c>
      <c r="F32" s="8">
        <v>30000</v>
      </c>
      <c r="G32" s="20"/>
    </row>
    <row r="33" spans="2:7" s="4" customFormat="1" ht="12.75" customHeight="1" x14ac:dyDescent="0.15">
      <c r="B33" s="36" t="s">
        <v>8</v>
      </c>
      <c r="C33" s="38"/>
      <c r="D33" s="38"/>
      <c r="E33" s="39"/>
      <c r="F33" s="40"/>
      <c r="G33" s="41">
        <f>G8+G11+G14+G19+G30</f>
        <v>119475525</v>
      </c>
    </row>
    <row r="34" spans="2:7" s="4" customFormat="1" ht="12.75" customHeight="1" x14ac:dyDescent="0.15">
      <c r="B34" s="37" t="s">
        <v>33</v>
      </c>
      <c r="C34" s="42"/>
      <c r="D34" s="42"/>
      <c r="E34" s="43"/>
      <c r="F34" s="44"/>
      <c r="G34" s="45"/>
    </row>
    <row r="35" spans="2:7" s="4" customFormat="1" ht="12.75" customHeight="1" x14ac:dyDescent="0.15">
      <c r="B35" s="35"/>
      <c r="C35" s="72" t="s">
        <v>9</v>
      </c>
      <c r="D35" s="73"/>
      <c r="E35" s="74"/>
      <c r="F35" s="75"/>
      <c r="G35" s="67"/>
    </row>
    <row r="36" spans="2:7" s="4" customFormat="1" ht="12.75" customHeight="1" x14ac:dyDescent="0.15">
      <c r="B36" s="35"/>
      <c r="C36" s="68"/>
      <c r="D36" s="83" t="s">
        <v>10</v>
      </c>
      <c r="E36" s="86"/>
      <c r="F36" s="87"/>
      <c r="G36" s="88">
        <f>SUM(F37:F40)</f>
        <v>81346128</v>
      </c>
    </row>
    <row r="37" spans="2:7" s="4" customFormat="1" ht="12.75" customHeight="1" x14ac:dyDescent="0.15">
      <c r="B37" s="35"/>
      <c r="C37" s="68"/>
      <c r="D37" s="84"/>
      <c r="E37" s="21" t="s">
        <v>11</v>
      </c>
      <c r="F37" s="22">
        <v>72069251</v>
      </c>
      <c r="G37" s="26"/>
    </row>
    <row r="38" spans="2:7" s="4" customFormat="1" ht="12.75" customHeight="1" x14ac:dyDescent="0.15">
      <c r="B38" s="35"/>
      <c r="C38" s="68"/>
      <c r="D38" s="84"/>
      <c r="E38" s="29" t="s">
        <v>64</v>
      </c>
      <c r="F38" s="27">
        <v>6804969</v>
      </c>
      <c r="G38" s="26"/>
    </row>
    <row r="39" spans="2:7" s="4" customFormat="1" ht="12.75" customHeight="1" x14ac:dyDescent="0.15">
      <c r="B39" s="35"/>
      <c r="C39" s="68"/>
      <c r="D39" s="84"/>
      <c r="E39" s="21" t="s">
        <v>12</v>
      </c>
      <c r="F39" s="22">
        <v>734249</v>
      </c>
      <c r="G39" s="26"/>
    </row>
    <row r="40" spans="2:7" s="4" customFormat="1" ht="12.75" customHeight="1" x14ac:dyDescent="0.15">
      <c r="B40" s="35"/>
      <c r="C40" s="68"/>
      <c r="D40" s="84"/>
      <c r="E40" s="4" t="s">
        <v>65</v>
      </c>
      <c r="F40" s="22">
        <v>1737659</v>
      </c>
      <c r="G40" s="26"/>
    </row>
    <row r="41" spans="2:7" s="4" customFormat="1" ht="12.75" customHeight="1" x14ac:dyDescent="0.15">
      <c r="B41" s="35"/>
      <c r="C41" s="68"/>
      <c r="D41" s="83" t="s">
        <v>13</v>
      </c>
      <c r="E41" s="86"/>
      <c r="F41" s="87"/>
      <c r="G41" s="88">
        <f>SUM(F42:F65)</f>
        <v>24452819</v>
      </c>
    </row>
    <row r="42" spans="2:7" s="4" customFormat="1" ht="12.75" customHeight="1" x14ac:dyDescent="0.15">
      <c r="B42" s="35"/>
      <c r="C42" s="68"/>
      <c r="D42" s="84"/>
      <c r="E42" s="4" t="s">
        <v>66</v>
      </c>
      <c r="F42" s="22">
        <v>2538745</v>
      </c>
      <c r="G42" s="26"/>
    </row>
    <row r="43" spans="2:7" s="4" customFormat="1" ht="12.75" customHeight="1" x14ac:dyDescent="0.15">
      <c r="B43" s="35"/>
      <c r="C43" s="68"/>
      <c r="D43" s="84"/>
      <c r="E43" s="4" t="s">
        <v>67</v>
      </c>
      <c r="F43" s="22">
        <v>3375309</v>
      </c>
      <c r="G43" s="26"/>
    </row>
    <row r="44" spans="2:7" s="4" customFormat="1" ht="12.75" customHeight="1" x14ac:dyDescent="0.15">
      <c r="B44" s="35"/>
      <c r="C44" s="68"/>
      <c r="D44" s="84"/>
      <c r="E44" s="4" t="s">
        <v>68</v>
      </c>
      <c r="F44" s="22">
        <v>481370</v>
      </c>
      <c r="G44" s="26"/>
    </row>
    <row r="45" spans="2:7" s="4" customFormat="1" ht="12.75" customHeight="1" x14ac:dyDescent="0.15">
      <c r="B45" s="35"/>
      <c r="C45" s="68"/>
      <c r="D45" s="84"/>
      <c r="E45" s="4" t="s">
        <v>69</v>
      </c>
      <c r="F45" s="22">
        <v>178682</v>
      </c>
      <c r="G45" s="26"/>
    </row>
    <row r="46" spans="2:7" s="4" customFormat="1" ht="12.75" customHeight="1" x14ac:dyDescent="0.15">
      <c r="B46" s="35"/>
      <c r="C46" s="68"/>
      <c r="D46" s="84"/>
      <c r="E46" s="21" t="s">
        <v>14</v>
      </c>
      <c r="F46" s="22">
        <v>13106</v>
      </c>
      <c r="G46" s="26"/>
    </row>
    <row r="47" spans="2:7" s="4" customFormat="1" ht="12.75" customHeight="1" x14ac:dyDescent="0.15">
      <c r="B47" s="35"/>
      <c r="C47" s="68"/>
      <c r="D47" s="84"/>
      <c r="E47" s="21" t="s">
        <v>15</v>
      </c>
      <c r="F47" s="22">
        <v>151318</v>
      </c>
      <c r="G47" s="26"/>
    </row>
    <row r="48" spans="2:7" s="4" customFormat="1" ht="12.75" customHeight="1" x14ac:dyDescent="0.15">
      <c r="B48" s="35"/>
      <c r="C48" s="68"/>
      <c r="D48" s="84"/>
      <c r="E48" s="4" t="s">
        <v>70</v>
      </c>
      <c r="F48" s="22">
        <v>1457512</v>
      </c>
      <c r="G48" s="26"/>
    </row>
    <row r="49" spans="2:7" s="4" customFormat="1" ht="12.75" customHeight="1" x14ac:dyDescent="0.15">
      <c r="B49" s="35"/>
      <c r="C49" s="68"/>
      <c r="D49" s="84"/>
      <c r="E49" s="4" t="s">
        <v>71</v>
      </c>
      <c r="F49" s="22">
        <v>155404</v>
      </c>
      <c r="G49" s="26"/>
    </row>
    <row r="50" spans="2:7" s="4" customFormat="1" ht="12.75" customHeight="1" x14ac:dyDescent="0.15">
      <c r="B50" s="35"/>
      <c r="C50" s="68"/>
      <c r="D50" s="84"/>
      <c r="E50" s="4" t="s">
        <v>72</v>
      </c>
      <c r="F50" s="22">
        <v>931848</v>
      </c>
      <c r="G50" s="26"/>
    </row>
    <row r="51" spans="2:7" s="4" customFormat="1" ht="12.75" customHeight="1" x14ac:dyDescent="0.15">
      <c r="B51" s="35"/>
      <c r="C51" s="68"/>
      <c r="D51" s="84"/>
      <c r="E51" s="21" t="s">
        <v>73</v>
      </c>
      <c r="F51" s="22">
        <v>2186704</v>
      </c>
      <c r="G51" s="26"/>
    </row>
    <row r="52" spans="2:7" s="4" customFormat="1" ht="12.75" customHeight="1" x14ac:dyDescent="0.15">
      <c r="B52" s="35"/>
      <c r="C52" s="68"/>
      <c r="D52" s="84"/>
      <c r="E52" s="4" t="s">
        <v>74</v>
      </c>
      <c r="F52" s="22">
        <v>394696</v>
      </c>
      <c r="G52" s="26"/>
    </row>
    <row r="53" spans="2:7" s="4" customFormat="1" ht="12.75" customHeight="1" x14ac:dyDescent="0.15">
      <c r="B53" s="35"/>
      <c r="C53" s="68"/>
      <c r="D53" s="84"/>
      <c r="E53" s="4" t="s">
        <v>75</v>
      </c>
      <c r="F53" s="22">
        <v>191454</v>
      </c>
      <c r="G53" s="26"/>
    </row>
    <row r="54" spans="2:7" s="4" customFormat="1" ht="12.75" customHeight="1" x14ac:dyDescent="0.15">
      <c r="B54" s="35"/>
      <c r="C54" s="68"/>
      <c r="D54" s="84"/>
      <c r="E54" s="4" t="s">
        <v>21</v>
      </c>
      <c r="F54" s="22">
        <v>1620818</v>
      </c>
      <c r="G54" s="26"/>
    </row>
    <row r="55" spans="2:7" s="4" customFormat="1" ht="12.75" customHeight="1" x14ac:dyDescent="0.15">
      <c r="B55" s="35"/>
      <c r="C55" s="68"/>
      <c r="D55" s="84"/>
      <c r="E55" s="4" t="s">
        <v>22</v>
      </c>
      <c r="F55" s="22">
        <v>7851995</v>
      </c>
      <c r="G55" s="26"/>
    </row>
    <row r="56" spans="2:7" s="4" customFormat="1" ht="12.75" customHeight="1" x14ac:dyDescent="0.15">
      <c r="B56" s="35"/>
      <c r="C56" s="68"/>
      <c r="D56" s="84"/>
      <c r="E56" s="4" t="s">
        <v>78</v>
      </c>
      <c r="F56" s="22">
        <v>593114</v>
      </c>
      <c r="G56" s="26"/>
    </row>
    <row r="57" spans="2:7" s="4" customFormat="1" ht="12.75" customHeight="1" x14ac:dyDescent="0.15">
      <c r="B57" s="35"/>
      <c r="C57" s="68"/>
      <c r="D57" s="84"/>
      <c r="E57" s="4" t="s">
        <v>79</v>
      </c>
      <c r="F57" s="22">
        <v>16300</v>
      </c>
      <c r="G57" s="26"/>
    </row>
    <row r="58" spans="2:7" s="4" customFormat="1" ht="12.75" customHeight="1" x14ac:dyDescent="0.15">
      <c r="B58" s="35"/>
      <c r="C58" s="68"/>
      <c r="D58" s="84"/>
      <c r="E58" s="21" t="s">
        <v>16</v>
      </c>
      <c r="F58" s="22">
        <v>232110</v>
      </c>
      <c r="G58" s="26"/>
    </row>
    <row r="59" spans="2:7" s="4" customFormat="1" ht="12.75" customHeight="1" x14ac:dyDescent="0.15">
      <c r="B59" s="35"/>
      <c r="C59" s="68"/>
      <c r="D59" s="84"/>
      <c r="E59" s="21" t="s">
        <v>80</v>
      </c>
      <c r="F59" s="22">
        <v>638970</v>
      </c>
      <c r="G59" s="26"/>
    </row>
    <row r="60" spans="2:7" s="4" customFormat="1" ht="12.75" customHeight="1" x14ac:dyDescent="0.15">
      <c r="B60" s="35"/>
      <c r="C60" s="68"/>
      <c r="D60" s="84"/>
      <c r="E60" s="21" t="s">
        <v>81</v>
      </c>
      <c r="F60" s="22">
        <v>272273</v>
      </c>
      <c r="G60" s="26"/>
    </row>
    <row r="61" spans="2:7" s="4" customFormat="1" ht="12.75" customHeight="1" x14ac:dyDescent="0.15">
      <c r="B61" s="35"/>
      <c r="C61" s="68"/>
      <c r="D61" s="84"/>
      <c r="E61" s="21" t="s">
        <v>82</v>
      </c>
      <c r="F61" s="22">
        <v>402000</v>
      </c>
      <c r="G61" s="26"/>
    </row>
    <row r="62" spans="2:7" s="4" customFormat="1" ht="12.75" customHeight="1" x14ac:dyDescent="0.15">
      <c r="B62" s="35"/>
      <c r="C62" s="68"/>
      <c r="D62" s="84"/>
      <c r="E62" s="21" t="s">
        <v>83</v>
      </c>
      <c r="F62" s="22">
        <v>181863</v>
      </c>
      <c r="G62" s="26"/>
    </row>
    <row r="63" spans="2:7" s="4" customFormat="1" ht="12.75" customHeight="1" x14ac:dyDescent="0.15">
      <c r="B63" s="35"/>
      <c r="C63" s="68"/>
      <c r="D63" s="84"/>
      <c r="E63" s="21" t="s">
        <v>84</v>
      </c>
      <c r="F63" s="22">
        <v>537593</v>
      </c>
      <c r="G63" s="26"/>
    </row>
    <row r="64" spans="2:7" s="4" customFormat="1" ht="12.75" customHeight="1" x14ac:dyDescent="0.15">
      <c r="B64" s="35"/>
      <c r="C64" s="68"/>
      <c r="D64" s="84"/>
      <c r="E64" s="4" t="s">
        <v>85</v>
      </c>
      <c r="F64" s="22">
        <v>42682</v>
      </c>
      <c r="G64" s="26"/>
    </row>
    <row r="65" spans="2:7" s="4" customFormat="1" ht="12.75" customHeight="1" x14ac:dyDescent="0.15">
      <c r="B65" s="35"/>
      <c r="C65" s="68"/>
      <c r="D65" s="85"/>
      <c r="E65" s="7" t="s">
        <v>86</v>
      </c>
      <c r="F65" s="8">
        <v>6953</v>
      </c>
      <c r="G65" s="20"/>
    </row>
    <row r="66" spans="2:7" s="4" customFormat="1" ht="12.75" customHeight="1" x14ac:dyDescent="0.15">
      <c r="B66" s="35"/>
      <c r="C66" s="76" t="s">
        <v>17</v>
      </c>
      <c r="D66" s="71"/>
      <c r="E66" s="77"/>
      <c r="F66" s="78"/>
      <c r="G66" s="79">
        <f>G36+G41</f>
        <v>105798947</v>
      </c>
    </row>
    <row r="67" spans="2:7" s="4" customFormat="1" ht="11.25" x14ac:dyDescent="0.15">
      <c r="B67" s="35"/>
      <c r="C67" s="63" t="s">
        <v>18</v>
      </c>
      <c r="D67" s="80"/>
      <c r="E67" s="65"/>
      <c r="F67" s="66"/>
      <c r="G67" s="67"/>
    </row>
    <row r="68" spans="2:7" s="4" customFormat="1" ht="11.25" x14ac:dyDescent="0.15">
      <c r="B68" s="35"/>
      <c r="C68" s="68"/>
      <c r="D68" s="83" t="s">
        <v>10</v>
      </c>
      <c r="E68" s="86"/>
      <c r="F68" s="87"/>
      <c r="G68" s="88">
        <f>SUM(F69:F73)</f>
        <v>10644687</v>
      </c>
    </row>
    <row r="69" spans="2:7" s="4" customFormat="1" ht="11.25" x14ac:dyDescent="0.15">
      <c r="B69" s="35"/>
      <c r="C69" s="68"/>
      <c r="D69" s="84"/>
      <c r="E69" s="21" t="s">
        <v>19</v>
      </c>
      <c r="F69" s="22">
        <v>1030000</v>
      </c>
      <c r="G69" s="26"/>
    </row>
    <row r="70" spans="2:7" s="4" customFormat="1" ht="11.25" x14ac:dyDescent="0.15">
      <c r="B70" s="35"/>
      <c r="C70" s="68"/>
      <c r="D70" s="84"/>
      <c r="E70" s="21" t="s">
        <v>11</v>
      </c>
      <c r="F70" s="22">
        <v>7866341</v>
      </c>
      <c r="G70" s="26"/>
    </row>
    <row r="71" spans="2:7" s="4" customFormat="1" ht="11.25" x14ac:dyDescent="0.15">
      <c r="B71" s="35"/>
      <c r="C71" s="68"/>
      <c r="D71" s="84"/>
      <c r="E71" s="4" t="s">
        <v>64</v>
      </c>
      <c r="F71" s="22">
        <v>1449279</v>
      </c>
      <c r="G71" s="26"/>
    </row>
    <row r="72" spans="2:7" s="4" customFormat="1" ht="11.25" x14ac:dyDescent="0.15">
      <c r="B72" s="35"/>
      <c r="C72" s="68"/>
      <c r="D72" s="84"/>
      <c r="E72" s="21" t="s">
        <v>12</v>
      </c>
      <c r="F72" s="22">
        <v>68301</v>
      </c>
      <c r="G72" s="26"/>
    </row>
    <row r="73" spans="2:7" s="4" customFormat="1" ht="11.25" x14ac:dyDescent="0.15">
      <c r="B73" s="35"/>
      <c r="C73" s="68"/>
      <c r="D73" s="85"/>
      <c r="E73" s="7" t="s">
        <v>65</v>
      </c>
      <c r="F73" s="8">
        <v>230766</v>
      </c>
      <c r="G73" s="20"/>
    </row>
    <row r="74" spans="2:7" s="4" customFormat="1" ht="11.25" x14ac:dyDescent="0.15">
      <c r="B74" s="35"/>
      <c r="C74" s="68"/>
      <c r="D74" s="83" t="s">
        <v>13</v>
      </c>
      <c r="E74" s="86"/>
      <c r="F74" s="87"/>
      <c r="G74" s="88">
        <f>SUM(F75:F94)</f>
        <v>2894747</v>
      </c>
    </row>
    <row r="75" spans="2:7" s="4" customFormat="1" ht="11.25" x14ac:dyDescent="0.15">
      <c r="B75" s="35"/>
      <c r="C75" s="68"/>
      <c r="D75" s="84"/>
      <c r="E75" s="4" t="s">
        <v>68</v>
      </c>
      <c r="F75" s="22">
        <v>37000</v>
      </c>
      <c r="G75" s="26"/>
    </row>
    <row r="76" spans="2:7" s="4" customFormat="1" ht="11.25" x14ac:dyDescent="0.15">
      <c r="B76" s="35"/>
      <c r="C76" s="68"/>
      <c r="D76" s="84"/>
      <c r="E76" s="4" t="s">
        <v>69</v>
      </c>
      <c r="F76" s="22">
        <v>71190</v>
      </c>
      <c r="G76" s="26"/>
    </row>
    <row r="77" spans="2:7" s="4" customFormat="1" ht="11.25" x14ac:dyDescent="0.15">
      <c r="B77" s="35"/>
      <c r="C77" s="68"/>
      <c r="D77" s="84"/>
      <c r="E77" s="21" t="s">
        <v>15</v>
      </c>
      <c r="F77" s="22">
        <v>16444</v>
      </c>
      <c r="G77" s="26"/>
    </row>
    <row r="78" spans="2:7" s="4" customFormat="1" ht="10.5" customHeight="1" x14ac:dyDescent="0.15">
      <c r="B78" s="35"/>
      <c r="C78" s="68"/>
      <c r="D78" s="84"/>
      <c r="E78" s="21" t="s">
        <v>71</v>
      </c>
      <c r="F78" s="22">
        <v>12996</v>
      </c>
      <c r="G78" s="26"/>
    </row>
    <row r="79" spans="2:7" s="4" customFormat="1" ht="10.5" customHeight="1" x14ac:dyDescent="0.15">
      <c r="B79" s="35"/>
      <c r="C79" s="68"/>
      <c r="D79" s="84"/>
      <c r="E79" s="21" t="s">
        <v>87</v>
      </c>
      <c r="F79" s="22">
        <v>138588</v>
      </c>
      <c r="G79" s="26"/>
    </row>
    <row r="80" spans="2:7" s="4" customFormat="1" ht="10.5" customHeight="1" x14ac:dyDescent="0.15">
      <c r="B80" s="35"/>
      <c r="C80" s="68"/>
      <c r="D80" s="84"/>
      <c r="E80" s="21" t="s">
        <v>20</v>
      </c>
      <c r="F80" s="22">
        <v>358960</v>
      </c>
      <c r="G80" s="26"/>
    </row>
    <row r="81" spans="2:7" s="4" customFormat="1" ht="10.5" customHeight="1" x14ac:dyDescent="0.15">
      <c r="B81" s="35"/>
      <c r="C81" s="68"/>
      <c r="D81" s="84"/>
      <c r="E81" s="4" t="s">
        <v>74</v>
      </c>
      <c r="F81" s="22">
        <v>71060</v>
      </c>
      <c r="G81" s="26"/>
    </row>
    <row r="82" spans="2:7" s="4" customFormat="1" ht="10.5" customHeight="1" x14ac:dyDescent="0.15">
      <c r="B82" s="35"/>
      <c r="C82" s="68"/>
      <c r="D82" s="84"/>
      <c r="E82" s="4" t="s">
        <v>75</v>
      </c>
      <c r="F82" s="22">
        <v>1666</v>
      </c>
      <c r="G82" s="26"/>
    </row>
    <row r="83" spans="2:7" s="4" customFormat="1" ht="10.5" customHeight="1" x14ac:dyDescent="0.15">
      <c r="B83" s="35"/>
      <c r="C83" s="68"/>
      <c r="D83" s="84"/>
      <c r="E83" s="21" t="s">
        <v>21</v>
      </c>
      <c r="F83" s="22">
        <v>84688</v>
      </c>
      <c r="G83" s="26"/>
    </row>
    <row r="84" spans="2:7" s="4" customFormat="1" ht="10.5" customHeight="1" x14ac:dyDescent="0.15">
      <c r="B84" s="35"/>
      <c r="C84" s="68"/>
      <c r="D84" s="84"/>
      <c r="E84" s="21" t="s">
        <v>22</v>
      </c>
      <c r="F84" s="22">
        <v>636605</v>
      </c>
      <c r="G84" s="26"/>
    </row>
    <row r="85" spans="2:7" s="4" customFormat="1" ht="10.5" customHeight="1" x14ac:dyDescent="0.15">
      <c r="B85" s="35"/>
      <c r="C85" s="68"/>
      <c r="D85" s="84"/>
      <c r="E85" s="4" t="s">
        <v>78</v>
      </c>
      <c r="F85" s="22">
        <v>142750</v>
      </c>
      <c r="G85" s="26"/>
    </row>
    <row r="86" spans="2:7" s="4" customFormat="1" ht="10.5" customHeight="1" x14ac:dyDescent="0.15">
      <c r="B86" s="35"/>
      <c r="C86" s="68"/>
      <c r="D86" s="84"/>
      <c r="E86" s="4" t="s">
        <v>79</v>
      </c>
      <c r="F86" s="22">
        <v>26000</v>
      </c>
      <c r="G86" s="26"/>
    </row>
    <row r="87" spans="2:7" s="4" customFormat="1" ht="10.5" customHeight="1" x14ac:dyDescent="0.15">
      <c r="B87" s="35"/>
      <c r="C87" s="68"/>
      <c r="D87" s="84"/>
      <c r="E87" s="21" t="s">
        <v>16</v>
      </c>
      <c r="F87" s="22">
        <v>76205</v>
      </c>
      <c r="G87" s="26"/>
    </row>
    <row r="88" spans="2:7" s="4" customFormat="1" ht="11.25" x14ac:dyDescent="0.15">
      <c r="B88" s="35"/>
      <c r="C88" s="68"/>
      <c r="D88" s="84"/>
      <c r="E88" s="21" t="s">
        <v>80</v>
      </c>
      <c r="F88" s="22">
        <v>15951</v>
      </c>
      <c r="G88" s="26"/>
    </row>
    <row r="89" spans="2:7" s="4" customFormat="1" ht="11.25" x14ac:dyDescent="0.15">
      <c r="B89" s="35"/>
      <c r="C89" s="68"/>
      <c r="D89" s="84"/>
      <c r="E89" s="21" t="s">
        <v>81</v>
      </c>
      <c r="F89" s="22">
        <v>363673</v>
      </c>
      <c r="G89" s="26"/>
    </row>
    <row r="90" spans="2:7" s="4" customFormat="1" ht="11.25" x14ac:dyDescent="0.15">
      <c r="B90" s="35"/>
      <c r="C90" s="68"/>
      <c r="D90" s="84"/>
      <c r="E90" s="21" t="s">
        <v>89</v>
      </c>
      <c r="F90" s="22">
        <v>7400</v>
      </c>
      <c r="G90" s="26"/>
    </row>
    <row r="91" spans="2:7" s="4" customFormat="1" ht="11.25" x14ac:dyDescent="0.15">
      <c r="B91" s="35"/>
      <c r="C91" s="68"/>
      <c r="D91" s="84"/>
      <c r="E91" s="21" t="s">
        <v>83</v>
      </c>
      <c r="F91" s="22">
        <v>29500</v>
      </c>
      <c r="G91" s="26"/>
    </row>
    <row r="92" spans="2:7" s="4" customFormat="1" ht="11.25" x14ac:dyDescent="0.15">
      <c r="B92" s="35"/>
      <c r="C92" s="68"/>
      <c r="D92" s="84"/>
      <c r="E92" s="4" t="s">
        <v>84</v>
      </c>
      <c r="F92" s="22">
        <v>721997</v>
      </c>
      <c r="G92" s="26"/>
    </row>
    <row r="93" spans="2:7" s="4" customFormat="1" ht="11.25" x14ac:dyDescent="0.15">
      <c r="B93" s="35"/>
      <c r="C93" s="68"/>
      <c r="D93" s="84"/>
      <c r="E93" s="4" t="s">
        <v>90</v>
      </c>
      <c r="F93" s="22">
        <v>70000</v>
      </c>
      <c r="G93" s="26"/>
    </row>
    <row r="94" spans="2:7" s="4" customFormat="1" ht="11.25" x14ac:dyDescent="0.15">
      <c r="B94" s="35"/>
      <c r="C94" s="68"/>
      <c r="D94" s="85"/>
      <c r="E94" s="7" t="s">
        <v>85</v>
      </c>
      <c r="F94" s="8">
        <v>12074</v>
      </c>
      <c r="G94" s="20"/>
    </row>
    <row r="95" spans="2:7" s="4" customFormat="1" ht="11.25" x14ac:dyDescent="0.15">
      <c r="B95" s="35"/>
      <c r="C95" s="76" t="s">
        <v>24</v>
      </c>
      <c r="D95" s="71"/>
      <c r="E95" s="77"/>
      <c r="F95" s="78"/>
      <c r="G95" s="81">
        <f>G68+G74</f>
        <v>13539434</v>
      </c>
    </row>
    <row r="96" spans="2:7" s="4" customFormat="1" ht="11.25" x14ac:dyDescent="0.15">
      <c r="B96" s="36" t="s">
        <v>23</v>
      </c>
      <c r="C96" s="38"/>
      <c r="D96" s="38"/>
      <c r="E96" s="39"/>
      <c r="F96" s="40"/>
      <c r="G96" s="41">
        <f>G95+G66</f>
        <v>119338381</v>
      </c>
    </row>
    <row r="97" spans="2:7" s="4" customFormat="1" ht="12" thickBot="1" x14ac:dyDescent="0.2">
      <c r="B97" s="10" t="s">
        <v>34</v>
      </c>
      <c r="C97" s="11"/>
      <c r="D97" s="11"/>
      <c r="E97" s="12"/>
      <c r="F97" s="13"/>
      <c r="G97" s="19">
        <f>G33-G96</f>
        <v>137144</v>
      </c>
    </row>
    <row r="98" spans="2:7" s="4" customFormat="1" ht="11.25" x14ac:dyDescent="0.15">
      <c r="B98" s="62" t="s">
        <v>35</v>
      </c>
      <c r="C98" s="46"/>
      <c r="D98" s="46"/>
      <c r="E98" s="47"/>
      <c r="F98" s="48"/>
      <c r="G98" s="49"/>
    </row>
    <row r="99" spans="2:7" s="4" customFormat="1" ht="11.25" x14ac:dyDescent="0.15">
      <c r="B99" s="35"/>
      <c r="C99" s="82"/>
      <c r="D99" s="80"/>
      <c r="E99" s="23" t="s">
        <v>25</v>
      </c>
      <c r="F99" s="24"/>
      <c r="G99" s="25"/>
    </row>
    <row r="100" spans="2:7" s="4" customFormat="1" ht="11.25" x14ac:dyDescent="0.15">
      <c r="B100" s="35"/>
      <c r="C100" s="68"/>
      <c r="D100" s="69"/>
      <c r="E100" s="21" t="s">
        <v>27</v>
      </c>
      <c r="F100" s="22"/>
      <c r="G100" s="26"/>
    </row>
    <row r="101" spans="2:7" s="4" customFormat="1" ht="11.25" x14ac:dyDescent="0.15">
      <c r="B101" s="35"/>
      <c r="C101" s="70"/>
      <c r="D101" s="71"/>
      <c r="E101" s="7"/>
      <c r="F101" s="8"/>
      <c r="G101" s="20"/>
    </row>
    <row r="102" spans="2:7" s="4" customFormat="1" ht="11.25" x14ac:dyDescent="0.15">
      <c r="B102" s="36" t="s">
        <v>26</v>
      </c>
      <c r="C102" s="50"/>
      <c r="D102" s="50"/>
      <c r="E102" s="51"/>
      <c r="F102" s="52"/>
      <c r="G102" s="41">
        <f>SUM(F99:F101)</f>
        <v>0</v>
      </c>
    </row>
    <row r="103" spans="2:7" s="4" customFormat="1" ht="11.25" x14ac:dyDescent="0.15">
      <c r="B103" s="37" t="s">
        <v>36</v>
      </c>
      <c r="C103" s="53"/>
      <c r="D103" s="53"/>
      <c r="E103" s="54"/>
      <c r="F103" s="55"/>
      <c r="G103" s="41"/>
    </row>
    <row r="104" spans="2:7" s="4" customFormat="1" ht="11.25" x14ac:dyDescent="0.15">
      <c r="B104" s="35"/>
      <c r="C104" s="68"/>
      <c r="D104" s="69"/>
      <c r="E104" s="23" t="s">
        <v>28</v>
      </c>
      <c r="F104" s="24"/>
      <c r="G104" s="25"/>
    </row>
    <row r="105" spans="2:7" s="4" customFormat="1" ht="11.25" x14ac:dyDescent="0.15">
      <c r="B105" s="35"/>
      <c r="C105" s="68"/>
      <c r="D105" s="69"/>
      <c r="E105" s="21" t="s">
        <v>29</v>
      </c>
      <c r="F105" s="22"/>
      <c r="G105" s="26"/>
    </row>
    <row r="106" spans="2:7" s="4" customFormat="1" ht="11.25" x14ac:dyDescent="0.15">
      <c r="B106" s="35"/>
      <c r="C106" s="68"/>
      <c r="D106" s="69"/>
      <c r="E106" s="7" t="s">
        <v>30</v>
      </c>
      <c r="F106" s="8"/>
      <c r="G106" s="20"/>
    </row>
    <row r="107" spans="2:7" s="4" customFormat="1" ht="11.25" x14ac:dyDescent="0.15">
      <c r="B107" s="36" t="s">
        <v>31</v>
      </c>
      <c r="C107" s="53"/>
      <c r="D107" s="53"/>
      <c r="E107" s="54"/>
      <c r="F107" s="55"/>
      <c r="G107" s="41">
        <f>SUM(F104:F106)</f>
        <v>0</v>
      </c>
    </row>
    <row r="108" spans="2:7" s="4" customFormat="1" ht="12" thickBot="1" x14ac:dyDescent="0.2">
      <c r="B108" s="10" t="s">
        <v>40</v>
      </c>
      <c r="C108" s="11"/>
      <c r="D108" s="11"/>
      <c r="E108" s="12"/>
      <c r="F108" s="13"/>
      <c r="G108" s="19">
        <f>G102-G107</f>
        <v>0</v>
      </c>
    </row>
    <row r="109" spans="2:7" s="4" customFormat="1" ht="11.25" x14ac:dyDescent="0.15">
      <c r="B109" s="56" t="s">
        <v>37</v>
      </c>
      <c r="C109" s="46"/>
      <c r="D109" s="46"/>
      <c r="E109" s="47"/>
      <c r="F109" s="48"/>
      <c r="G109" s="49">
        <f>G97+G108</f>
        <v>137144</v>
      </c>
    </row>
    <row r="110" spans="2:7" s="4" customFormat="1" ht="11.25" x14ac:dyDescent="0.15">
      <c r="B110" s="35"/>
      <c r="C110" s="68"/>
      <c r="D110" s="69"/>
      <c r="E110" s="23" t="s">
        <v>38</v>
      </c>
      <c r="F110" s="89"/>
      <c r="G110" s="25">
        <v>70000</v>
      </c>
    </row>
    <row r="111" spans="2:7" s="4" customFormat="1" ht="11.25" x14ac:dyDescent="0.15">
      <c r="B111" s="35"/>
      <c r="C111" s="70"/>
      <c r="D111" s="71"/>
      <c r="E111" s="7" t="s">
        <v>45</v>
      </c>
      <c r="F111" s="90"/>
      <c r="G111" s="20">
        <v>27839834</v>
      </c>
    </row>
    <row r="112" spans="2:7" s="4" customFormat="1" ht="12" thickBot="1" x14ac:dyDescent="0.2">
      <c r="B112" s="57" t="s">
        <v>39</v>
      </c>
      <c r="C112" s="58"/>
      <c r="D112" s="58"/>
      <c r="E112" s="59"/>
      <c r="F112" s="60"/>
      <c r="G112" s="61">
        <f>G109-G110+G111</f>
        <v>27906978</v>
      </c>
    </row>
    <row r="113" spans="5:6" s="4" customFormat="1" ht="11.25" x14ac:dyDescent="0.15">
      <c r="E113" s="5"/>
      <c r="F113" s="6"/>
    </row>
    <row r="114" spans="5:6" s="4" customFormat="1" ht="11.25" x14ac:dyDescent="0.15">
      <c r="E114" s="5"/>
      <c r="F114" s="6"/>
    </row>
    <row r="115" spans="5:6" s="4" customFormat="1" ht="11.25" x14ac:dyDescent="0.15">
      <c r="E115" s="5"/>
      <c r="F115" s="6"/>
    </row>
    <row r="116" spans="5:6" s="4" customFormat="1" ht="11.25" x14ac:dyDescent="0.15">
      <c r="E116" s="5"/>
      <c r="F116" s="6"/>
    </row>
    <row r="117" spans="5:6" s="4" customFormat="1" ht="11.25" x14ac:dyDescent="0.15">
      <c r="E117" s="5"/>
      <c r="F117" s="6"/>
    </row>
    <row r="118" spans="5:6" s="4" customFormat="1" ht="11.25" x14ac:dyDescent="0.15">
      <c r="E118" s="5"/>
      <c r="F118" s="6"/>
    </row>
    <row r="119" spans="5:6" s="4" customFormat="1" ht="11.25" x14ac:dyDescent="0.15">
      <c r="E119" s="5"/>
      <c r="F119" s="6"/>
    </row>
    <row r="120" spans="5:6" s="4" customFormat="1" ht="11.25" x14ac:dyDescent="0.15">
      <c r="E120" s="5"/>
      <c r="F120" s="6"/>
    </row>
    <row r="121" spans="5:6" s="4" customFormat="1" ht="11.25" x14ac:dyDescent="0.15">
      <c r="E121" s="5"/>
      <c r="F121" s="6"/>
    </row>
    <row r="122" spans="5:6" s="4" customFormat="1" ht="11.25" x14ac:dyDescent="0.15">
      <c r="E122" s="5"/>
      <c r="F122" s="6"/>
    </row>
    <row r="123" spans="5:6" s="4" customFormat="1" ht="11.25" x14ac:dyDescent="0.15">
      <c r="E123" s="5"/>
      <c r="F123" s="6"/>
    </row>
    <row r="124" spans="5:6" s="4" customFormat="1" ht="11.25" x14ac:dyDescent="0.15">
      <c r="E124" s="5"/>
      <c r="F124" s="6"/>
    </row>
    <row r="125" spans="5:6" s="4" customFormat="1" ht="11.25" x14ac:dyDescent="0.15">
      <c r="E125" s="5"/>
      <c r="F125" s="6"/>
    </row>
    <row r="126" spans="5:6" s="4" customFormat="1" ht="11.25" x14ac:dyDescent="0.15">
      <c r="E126" s="5"/>
      <c r="F126" s="6"/>
    </row>
    <row r="127" spans="5:6" s="4" customFormat="1" ht="11.25" x14ac:dyDescent="0.15">
      <c r="E127" s="5"/>
      <c r="F127" s="6"/>
    </row>
    <row r="128" spans="5:6" s="4" customFormat="1" ht="11.25" x14ac:dyDescent="0.15">
      <c r="E128" s="5"/>
      <c r="F128" s="6"/>
    </row>
    <row r="129" spans="5:6" s="4" customFormat="1" ht="11.25" x14ac:dyDescent="0.15">
      <c r="E129" s="5"/>
      <c r="F129" s="6"/>
    </row>
    <row r="130" spans="5:6" s="4" customFormat="1" ht="11.25" x14ac:dyDescent="0.15">
      <c r="E130" s="5"/>
      <c r="F130" s="6"/>
    </row>
    <row r="131" spans="5:6" s="4" customFormat="1" ht="11.25" x14ac:dyDescent="0.15">
      <c r="E131" s="5"/>
      <c r="F131" s="6"/>
    </row>
    <row r="132" spans="5:6" s="4" customFormat="1" ht="11.25" x14ac:dyDescent="0.15">
      <c r="E132" s="5"/>
      <c r="F132" s="6"/>
    </row>
    <row r="133" spans="5:6" s="4" customFormat="1" ht="11.25" x14ac:dyDescent="0.15">
      <c r="E133" s="5"/>
      <c r="F133" s="6"/>
    </row>
    <row r="134" spans="5:6" s="4" customFormat="1" ht="11.25" x14ac:dyDescent="0.15">
      <c r="E134" s="5"/>
      <c r="F134" s="6"/>
    </row>
    <row r="135" spans="5:6" s="4" customFormat="1" ht="11.25" x14ac:dyDescent="0.15">
      <c r="E135" s="5"/>
      <c r="F135" s="6"/>
    </row>
    <row r="136" spans="5:6" s="4" customFormat="1" ht="11.25" x14ac:dyDescent="0.15">
      <c r="E136" s="5"/>
      <c r="F136" s="6"/>
    </row>
    <row r="137" spans="5:6" s="4" customFormat="1" ht="11.25" x14ac:dyDescent="0.15">
      <c r="E137" s="5"/>
      <c r="F137" s="6"/>
    </row>
    <row r="138" spans="5:6" s="4" customFormat="1" ht="11.25" x14ac:dyDescent="0.15">
      <c r="E138" s="5"/>
      <c r="F138" s="6"/>
    </row>
    <row r="139" spans="5:6" s="4" customFormat="1" ht="11.25" x14ac:dyDescent="0.15">
      <c r="E139" s="5"/>
      <c r="F139" s="6"/>
    </row>
    <row r="140" spans="5:6" s="4" customFormat="1" ht="11.25" x14ac:dyDescent="0.15">
      <c r="E140" s="5"/>
      <c r="F140" s="6"/>
    </row>
    <row r="141" spans="5:6" s="4" customFormat="1" ht="11.25" x14ac:dyDescent="0.15">
      <c r="E141" s="5"/>
      <c r="F141" s="6"/>
    </row>
    <row r="142" spans="5:6" s="4" customFormat="1" ht="11.25" x14ac:dyDescent="0.15">
      <c r="E142" s="5"/>
      <c r="F142" s="6"/>
    </row>
    <row r="143" spans="5:6" s="4" customFormat="1" ht="11.25" x14ac:dyDescent="0.15">
      <c r="E143" s="5"/>
      <c r="F143" s="6"/>
    </row>
    <row r="144" spans="5:6" s="4" customFormat="1" ht="11.25" x14ac:dyDescent="0.15">
      <c r="E144" s="5"/>
      <c r="F144" s="6"/>
    </row>
    <row r="145" spans="5:6" s="4" customFormat="1" ht="11.25" x14ac:dyDescent="0.15">
      <c r="E145" s="5"/>
      <c r="F145" s="6"/>
    </row>
    <row r="146" spans="5:6" s="4" customFormat="1" ht="11.25" x14ac:dyDescent="0.15">
      <c r="E146" s="5"/>
      <c r="F146" s="6"/>
    </row>
    <row r="147" spans="5:6" s="4" customFormat="1" ht="11.25" x14ac:dyDescent="0.15">
      <c r="E147" s="5"/>
      <c r="F147" s="6"/>
    </row>
    <row r="148" spans="5:6" s="4" customFormat="1" ht="11.25" x14ac:dyDescent="0.15">
      <c r="E148" s="5"/>
      <c r="F148" s="6"/>
    </row>
    <row r="149" spans="5:6" s="4" customFormat="1" ht="11.25" x14ac:dyDescent="0.15">
      <c r="E149" s="5"/>
      <c r="F149" s="6"/>
    </row>
    <row r="150" spans="5:6" s="4" customFormat="1" ht="11.25" x14ac:dyDescent="0.15">
      <c r="E150" s="5"/>
      <c r="F150" s="6"/>
    </row>
    <row r="151" spans="5:6" s="4" customFormat="1" ht="11.25" x14ac:dyDescent="0.15">
      <c r="E151" s="5"/>
      <c r="F151" s="6"/>
    </row>
    <row r="152" spans="5:6" s="4" customFormat="1" ht="11.25" x14ac:dyDescent="0.15">
      <c r="E152" s="5"/>
      <c r="F152" s="6"/>
    </row>
    <row r="153" spans="5:6" s="4" customFormat="1" ht="11.25" x14ac:dyDescent="0.15">
      <c r="E153" s="5"/>
      <c r="F153" s="6"/>
    </row>
    <row r="154" spans="5:6" s="4" customFormat="1" ht="11.25" x14ac:dyDescent="0.15">
      <c r="E154" s="5"/>
      <c r="F154" s="6"/>
    </row>
    <row r="155" spans="5:6" s="4" customFormat="1" ht="11.25" x14ac:dyDescent="0.15">
      <c r="E155" s="5"/>
      <c r="F155" s="6"/>
    </row>
    <row r="156" spans="5:6" s="4" customFormat="1" ht="11.25" x14ac:dyDescent="0.15">
      <c r="E156" s="5"/>
      <c r="F156" s="6"/>
    </row>
    <row r="157" spans="5:6" s="4" customFormat="1" ht="11.25" x14ac:dyDescent="0.15">
      <c r="E157" s="5"/>
      <c r="F157" s="6"/>
    </row>
    <row r="158" spans="5:6" s="4" customFormat="1" ht="11.25" x14ac:dyDescent="0.15">
      <c r="E158" s="5"/>
      <c r="F158" s="6"/>
    </row>
  </sheetData>
  <mergeCells count="1">
    <mergeCell ref="E4:G4"/>
  </mergeCells>
  <phoneticPr fontId="2"/>
  <printOptions horizontalCentered="1"/>
  <pageMargins left="0.23622047244094491" right="0.23622047244094491" top="0.55118110236220474" bottom="0" header="0.31496062992125984" footer="0"/>
  <pageSetup paperSize="9" fitToHeight="0" orientation="portrait" r:id="rId1"/>
  <rowBreaks count="1" manualBreakCount="1">
    <brk id="6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2019</vt:lpstr>
      <vt:lpstr>2019 修正</vt:lpstr>
      <vt:lpstr>Sheet2</vt:lpstr>
      <vt:lpstr>Sheet3</vt:lpstr>
      <vt:lpstr>'2019'!Print_Area</vt:lpstr>
      <vt:lpstr>'2019 修正'!Print_Area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hikaru</cp:lastModifiedBy>
  <cp:lastPrinted>2020-05-29T04:47:44Z</cp:lastPrinted>
  <dcterms:created xsi:type="dcterms:W3CDTF">2018-11-07T02:04:08Z</dcterms:created>
  <dcterms:modified xsi:type="dcterms:W3CDTF">2020-05-29T04:48:34Z</dcterms:modified>
</cp:coreProperties>
</file>